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G:\44_Referat_44\STÄRKE1\STÄRKE_2024_2028\Haushaltsjahre\2024\Verwendungnachweis\"/>
    </mc:Choice>
  </mc:AlternateContent>
  <xr:revisionPtr revIDLastSave="0" documentId="13_ncr:1_{51F6DACD-FCE0-4393-9826-391A098F1491}" xr6:coauthVersionLast="47" xr6:coauthVersionMax="47" xr10:uidLastSave="{00000000-0000-0000-0000-000000000000}"/>
  <bookViews>
    <workbookView xWindow="28680" yWindow="-120" windowWidth="29040" windowHeight="15840" activeTab="2" xr2:uid="{FBBDCFD8-D465-4B99-8ABD-16F60BFD6913}"/>
  </bookViews>
  <sheets>
    <sheet name="Deckblatt und Übersicht" sheetId="7" r:id="rId1"/>
    <sheet name="I Offenen Treffs" sheetId="2" r:id="rId2"/>
    <sheet name="II Bes. Lebenslage" sheetId="3" r:id="rId3"/>
    <sheet name="III Freizeiten Zuhause" sheetId="4" r:id="rId4"/>
    <sheet name="IV Freizeiten" sheetId="5" r:id="rId5"/>
    <sheet name="Jugendamt" sheetId="8" state="hidden" r:id="rId6"/>
  </sheets>
  <definedNames>
    <definedName name="_xlnm.Print_Area" localSheetId="1">'I Offenen Treffs'!$A$3:$I$17</definedName>
    <definedName name="_xlnm.Print_Area" localSheetId="2">'II Bes. Lebenslage'!$A$3:$N$23</definedName>
    <definedName name="_xlnm.Print_Area" localSheetId="3">'III Freizeiten Zuhause'!$A$3:$N$23</definedName>
    <definedName name="_xlnm.Print_Titles" localSheetId="1">'I Offenen Treffs'!$13:$14</definedName>
    <definedName name="_xlnm.Print_Titles" localSheetId="2">'II Bes. Lebenslage'!$19:$20</definedName>
    <definedName name="_xlnm.Print_Titles" localSheetId="3">'III Freizeiten Zuhause'!$19:$20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  <c r="N54" i="4"/>
  <c r="I15" i="2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21" i="5" l="1"/>
  <c r="M21" i="5"/>
  <c r="L21" i="5"/>
  <c r="K21" i="5"/>
  <c r="K21" i="4"/>
  <c r="J21" i="4"/>
  <c r="I21" i="4"/>
  <c r="H21" i="4"/>
  <c r="J21" i="3"/>
  <c r="I21" i="3"/>
  <c r="H21" i="3"/>
  <c r="G21" i="3"/>
  <c r="G15" i="2"/>
  <c r="M21" i="4"/>
  <c r="E34" i="7"/>
  <c r="H15" i="2"/>
  <c r="Q21" i="5"/>
  <c r="P21" i="5"/>
  <c r="O21" i="5"/>
  <c r="Q5" i="5" s="1"/>
  <c r="J21" i="5"/>
  <c r="I21" i="5"/>
  <c r="H21" i="5"/>
  <c r="G21" i="5"/>
  <c r="F21" i="5"/>
  <c r="G21" i="4"/>
  <c r="F21" i="4"/>
  <c r="E21" i="4"/>
  <c r="D21" i="4"/>
  <c r="C21" i="4"/>
  <c r="L21" i="4"/>
  <c r="M5" i="4" s="1"/>
  <c r="N21" i="4"/>
  <c r="M6" i="4" s="1"/>
  <c r="M21" i="3"/>
  <c r="L21" i="3"/>
  <c r="F21" i="3"/>
  <c r="E21" i="3"/>
  <c r="D21" i="3"/>
  <c r="C21" i="3"/>
  <c r="B21" i="3"/>
  <c r="R21" i="5" l="1"/>
  <c r="Q6" i="5" s="1"/>
  <c r="M5" i="3"/>
  <c r="F15" i="2"/>
  <c r="E15" i="2"/>
  <c r="D15" i="2"/>
  <c r="C15" i="2"/>
  <c r="B15" i="2"/>
  <c r="E37" i="7" l="1"/>
  <c r="E36" i="7" l="1"/>
  <c r="N50" i="3"/>
  <c r="N42" i="3"/>
  <c r="N70" i="3"/>
  <c r="N38" i="3"/>
  <c r="N82" i="3"/>
  <c r="N86" i="3"/>
  <c r="N62" i="3"/>
  <c r="N74" i="3"/>
  <c r="N99" i="3"/>
  <c r="N34" i="3"/>
  <c r="N85" i="3"/>
  <c r="N69" i="3"/>
  <c r="N65" i="3"/>
  <c r="N61" i="3"/>
  <c r="N45" i="3"/>
  <c r="N41" i="3"/>
  <c r="N37" i="3"/>
  <c r="N97" i="3"/>
  <c r="N81" i="3"/>
  <c r="N73" i="3"/>
  <c r="N53" i="3"/>
  <c r="N93" i="3"/>
  <c r="N49" i="3"/>
  <c r="N66" i="3"/>
  <c r="N25" i="3"/>
  <c r="N78" i="3"/>
  <c r="N54" i="3"/>
  <c r="N30" i="3"/>
  <c r="N88" i="3"/>
  <c r="N80" i="3"/>
  <c r="N72" i="3"/>
  <c r="N64" i="3"/>
  <c r="N60" i="3"/>
  <c r="N48" i="3"/>
  <c r="N44" i="3"/>
  <c r="N40" i="3"/>
  <c r="N36" i="3"/>
  <c r="N32" i="3"/>
  <c r="N28" i="3"/>
  <c r="N98" i="3"/>
  <c r="N94" i="3"/>
  <c r="N33" i="3"/>
  <c r="N56" i="3"/>
  <c r="N90" i="3"/>
  <c r="N58" i="3"/>
  <c r="N77" i="3"/>
  <c r="N29" i="3"/>
  <c r="N92" i="3"/>
  <c r="N84" i="3"/>
  <c r="N76" i="3"/>
  <c r="N68" i="3"/>
  <c r="N52" i="3"/>
  <c r="N26" i="3"/>
  <c r="N96" i="3"/>
  <c r="N89" i="3"/>
  <c r="N57" i="3"/>
  <c r="N46" i="3"/>
  <c r="N95" i="3"/>
  <c r="N91" i="3"/>
  <c r="N87" i="3"/>
  <c r="N83" i="3"/>
  <c r="N79" i="3"/>
  <c r="N75" i="3"/>
  <c r="N71" i="3"/>
  <c r="N67" i="3"/>
  <c r="N63" i="3"/>
  <c r="N59" i="3"/>
  <c r="N55" i="3"/>
  <c r="N51" i="3"/>
  <c r="N47" i="3"/>
  <c r="N43" i="3"/>
  <c r="N39" i="3"/>
  <c r="N35" i="3"/>
  <c r="N31" i="3"/>
  <c r="N27" i="3"/>
  <c r="N24" i="3"/>
  <c r="N21" i="3" l="1"/>
  <c r="M6" i="3" s="1"/>
  <c r="E35" i="7" l="1"/>
  <c r="E39" i="7" s="1"/>
  <c r="E42" i="7" s="1"/>
</calcChain>
</file>

<file path=xl/sharedStrings.xml><?xml version="1.0" encoding="utf-8"?>
<sst xmlns="http://schemas.openxmlformats.org/spreadsheetml/2006/main" count="396" uniqueCount="238">
  <si>
    <t>Jugendamt</t>
  </si>
  <si>
    <t>Ansprechpartner für Rückfragen (Name, E-Mail, Telefon, ggfs. Vertretung):</t>
  </si>
  <si>
    <t>Empfänger</t>
  </si>
  <si>
    <r>
      <t xml:space="preserve">Kommunalverband für Jugend und Soziales Baden-Württemberg 
Dezernat 4 Jugend -  Landesjugendamt
</t>
    </r>
    <r>
      <rPr>
        <b/>
        <sz val="11"/>
        <color theme="1"/>
        <rFont val="Arial"/>
        <family val="2"/>
      </rPr>
      <t xml:space="preserve">Referat 41 </t>
    </r>
    <r>
      <rPr>
        <sz val="11"/>
        <color theme="1"/>
        <rFont val="Arial"/>
        <family val="2"/>
      </rPr>
      <t xml:space="preserve">
Postfach 10 60 22
70049 Stuttgart</t>
    </r>
  </si>
  <si>
    <r>
      <t xml:space="preserve">Erhaltene Mittel für den Bewilligungszeitraum (Zuwendung) </t>
    </r>
    <r>
      <rPr>
        <sz val="11"/>
        <color rgb="FFFF0000"/>
        <rFont val="Arial"/>
        <family val="2"/>
      </rPr>
      <t>Bitte hier eintragen</t>
    </r>
  </si>
  <si>
    <t>Euro</t>
  </si>
  <si>
    <t>I Offene Treffs (max. 40 % der Mittel)</t>
  </si>
  <si>
    <t>II Familienbildung in besonderen Lebenssituationen</t>
  </si>
  <si>
    <t>III Familienbildungsfreizeit Zuhause</t>
  </si>
  <si>
    <t>IV Familienbildungsfreizeiten</t>
  </si>
  <si>
    <t>Summe der Ausgaben</t>
  </si>
  <si>
    <t xml:space="preserve"> Restmittel </t>
  </si>
  <si>
    <t>Mehrausgaben (-)/ Restmittel (+)</t>
  </si>
  <si>
    <t>Für die Richtigkeit dieser Abrechnung/ dieses Verwendungsnachweises:</t>
  </si>
  <si>
    <t>Ort, Datum</t>
  </si>
  <si>
    <t>Name in Druckbuchstaben</t>
  </si>
  <si>
    <t>     </t>
  </si>
  <si>
    <t>Unterschrift</t>
  </si>
  <si>
    <t>x</t>
  </si>
  <si>
    <t>I Aufschlüsselung der Kostenübernahme für die Teilnahme an Offenen Treffs</t>
  </si>
  <si>
    <t>Aufschlüsselung der Zielgruppen*:</t>
  </si>
  <si>
    <t>Zielgruppe</t>
  </si>
  <si>
    <t>werdende Eltern</t>
  </si>
  <si>
    <t>Z1</t>
  </si>
  <si>
    <t>Familien mit Kind im 1. Lebensjahr</t>
  </si>
  <si>
    <t>Z2</t>
  </si>
  <si>
    <t>Familien mit Kind zwischen 1 Jahr und Schulbeginn</t>
  </si>
  <si>
    <t>Z3</t>
  </si>
  <si>
    <t>Familien mit Schulkind</t>
  </si>
  <si>
    <t>Z4</t>
  </si>
  <si>
    <t>Z5</t>
  </si>
  <si>
    <t>*Mehrfachnennungen möglich</t>
  </si>
  <si>
    <r>
      <t xml:space="preserve">Zielgruppe
</t>
    </r>
    <r>
      <rPr>
        <sz val="8"/>
        <color theme="1"/>
        <rFont val="Arial"/>
        <family val="2"/>
      </rPr>
      <t>Bitte zutreffende Felder mit "x" markieren</t>
    </r>
  </si>
  <si>
    <t>Ausbezahlter Gesamtbetrag</t>
  </si>
  <si>
    <t>III Aufschlüsselung der Kostenübernahme für die Teilnahme an 
 Familienbildungsfreizeiten mit Übernachtung im eigenen Haushalt für Familien in besonderen Lebenssituationen</t>
  </si>
  <si>
    <t>Anzahl der Familien, die einen Zuschuss für eine Familienbildungsfreizeit
in Anspruch genommenen haben</t>
  </si>
  <si>
    <t>Zu erstattender Gesamtbetrag</t>
  </si>
  <si>
    <t xml:space="preserve">
Aufschlüsselung der besonderen Lebenssituationen*
</t>
  </si>
  <si>
    <t>Kennzahl</t>
  </si>
  <si>
    <t>K1</t>
  </si>
  <si>
    <t>K2</t>
  </si>
  <si>
    <t>K3</t>
  </si>
  <si>
    <t>Familien mit kranken oder behinderten Angehörigen</t>
  </si>
  <si>
    <t>K4</t>
  </si>
  <si>
    <t>K5</t>
  </si>
  <si>
    <r>
      <t xml:space="preserve">Kennzahl
</t>
    </r>
    <r>
      <rPr>
        <sz val="10"/>
        <color theme="1"/>
        <rFont val="Arial"/>
        <family val="2"/>
      </rPr>
      <t>Bitte zutreffende Felder mit "x" markieren</t>
    </r>
  </si>
  <si>
    <t>Anzahl der teilneh-menden Familien</t>
  </si>
  <si>
    <t>Anzahl der Tage</t>
  </si>
  <si>
    <t>IV Aufschlüsselung der Kostenübernahme für die Teilnahme an 
 Familienbildungsfreizeiten für Familien in besonderen Lebenssituationen</t>
  </si>
  <si>
    <t>Fahrt-   kosten gesamt   (max. 250€ pro Haushalt)</t>
  </si>
  <si>
    <t>Anzahl der weiteren Dozenten/ Betreuer</t>
  </si>
  <si>
    <t>Aus-
bezahlter Gesamt-
betrag je Familien-bildungs-freizeit</t>
  </si>
  <si>
    <t>II Aufschlüsselung der Kostenübernahme für die Teilnahme an Familien-
 und Elternbildungsveranstaltungen für Familien in besonderen Lebenssituationen</t>
  </si>
  <si>
    <t>Anzahl der Elternteile, die einen Zuschuss für ein spezifisches Familienbildungsangebot in Anspruch genommen haben</t>
  </si>
  <si>
    <r>
      <t xml:space="preserve">Aufschlüsselung der besonderen Lebenssituationen
</t>
    </r>
    <r>
      <rPr>
        <sz val="11"/>
        <color theme="1"/>
        <rFont val="Arial"/>
        <family val="2"/>
      </rPr>
      <t>Die vorwiegend prägende besondere Lebenssituation erhält eine Kennzahl (K):*</t>
    </r>
  </si>
  <si>
    <t>Verein-
barter Zuschuss
pro
Elternteil</t>
  </si>
  <si>
    <t>Anzahl der
Elternteile mit
(voraus.) vollem
Gesamt-
zuschuss</t>
  </si>
  <si>
    <t>Anzahl der
Kurs-
abbrecher
mit halbem
Gesamt-
zuschuss</t>
  </si>
  <si>
    <t>Aus-
bezahlter
Gesamt-
betrag
je Kurs</t>
  </si>
  <si>
    <t>Andere (bitte angeben)</t>
  </si>
  <si>
    <t>Summe:</t>
  </si>
  <si>
    <t>LA_LFDNR</t>
  </si>
  <si>
    <t>LA_ID</t>
  </si>
  <si>
    <t>LA_Bezeichnung</t>
  </si>
  <si>
    <t>LA_Strasse</t>
  </si>
  <si>
    <t>LA_PLZ</t>
  </si>
  <si>
    <t>LA_Ort</t>
  </si>
  <si>
    <t>Alb-Donau-Kreis</t>
  </si>
  <si>
    <t>Schillerstraße 30</t>
  </si>
  <si>
    <t>Ulm</t>
  </si>
  <si>
    <t>Baden-Baden</t>
  </si>
  <si>
    <t>Marktplatz 2</t>
  </si>
  <si>
    <t>Biberach</t>
  </si>
  <si>
    <t>Rollinstraße 9</t>
  </si>
  <si>
    <t>Biberach an der Riß</t>
  </si>
  <si>
    <t>Böblingen</t>
  </si>
  <si>
    <t>Parkstraße 16</t>
  </si>
  <si>
    <t>Bodenseekreis</t>
  </si>
  <si>
    <t>Glärnischstraße 1-3</t>
  </si>
  <si>
    <t>Friedrichshafen</t>
  </si>
  <si>
    <t>Breisgau-Hochschwarzwald</t>
  </si>
  <si>
    <t>Stadtstraße 2</t>
  </si>
  <si>
    <t>Freiburg im Breisgau</t>
  </si>
  <si>
    <t>Calw</t>
  </si>
  <si>
    <t>Vogteistraße 44-46</t>
  </si>
  <si>
    <t>Emmendingen</t>
  </si>
  <si>
    <t>Bahnhofstraße 2-4</t>
  </si>
  <si>
    <t>Enzkreis</t>
  </si>
  <si>
    <t>Zähringerallee 3</t>
  </si>
  <si>
    <t>Pforzheim</t>
  </si>
  <si>
    <t>Esslingen</t>
  </si>
  <si>
    <t>Pulverwiesen 11</t>
  </si>
  <si>
    <t>Esslingen am Neckar</t>
  </si>
  <si>
    <t>Rathausplatz 2 - 4</t>
  </si>
  <si>
    <t>Freudenstadt</t>
  </si>
  <si>
    <t>Herrenfelder Straße 14</t>
  </si>
  <si>
    <t>Göppingen</t>
  </si>
  <si>
    <t>Lorcher Straße 6</t>
  </si>
  <si>
    <t>Heidelberg</t>
  </si>
  <si>
    <t>Marktplatz 10</t>
  </si>
  <si>
    <t>Heidenheim</t>
  </si>
  <si>
    <t>Felsenstraße 36</t>
  </si>
  <si>
    <t>Heidenheim an der Brenz</t>
  </si>
  <si>
    <t>Heilbronn</t>
  </si>
  <si>
    <t>Lerchenstraße 40</t>
  </si>
  <si>
    <t>Heilbronn (Stadt)</t>
  </si>
  <si>
    <t>Marktplatz 7</t>
  </si>
  <si>
    <t>Hohenlohekreis</t>
  </si>
  <si>
    <t>Allee 17</t>
  </si>
  <si>
    <t>Künzelsau</t>
  </si>
  <si>
    <t>Karlsruhe</t>
  </si>
  <si>
    <t>Beiertheimer Allee 2</t>
  </si>
  <si>
    <t>Karlsruhe (Stadt)</t>
  </si>
  <si>
    <t>Marktplatz</t>
  </si>
  <si>
    <t>Konstanz</t>
  </si>
  <si>
    <t>Benediktinerplatz 1</t>
  </si>
  <si>
    <t>Konstanz, Universitätsstadt</t>
  </si>
  <si>
    <t>Kanzleistr. 13</t>
  </si>
  <si>
    <t>Lörrach</t>
  </si>
  <si>
    <t>Palmstraße 3</t>
  </si>
  <si>
    <t>Ludwigsburg</t>
  </si>
  <si>
    <t>Hindenburgstraße 40</t>
  </si>
  <si>
    <t>Main-Tauber-Kreis</t>
  </si>
  <si>
    <t>Gartenstraße 1</t>
  </si>
  <si>
    <t>Tauberbischofsheim</t>
  </si>
  <si>
    <t>Mannheim</t>
  </si>
  <si>
    <t>E 5</t>
  </si>
  <si>
    <t>Neckar-Odenwald-Kreis</t>
  </si>
  <si>
    <t>Renzstraße 10</t>
  </si>
  <si>
    <t>Mosbach</t>
  </si>
  <si>
    <t>Ortenaukreis</t>
  </si>
  <si>
    <t>Badstraße 20</t>
  </si>
  <si>
    <t>Offenburg</t>
  </si>
  <si>
    <t>Ostalbkreis</t>
  </si>
  <si>
    <t>Stuttgarter Straße 41</t>
  </si>
  <si>
    <t>Aalen</t>
  </si>
  <si>
    <t>Marktplatz 1</t>
  </si>
  <si>
    <t>Rastatt</t>
  </si>
  <si>
    <t>Herrenstraße 15</t>
  </si>
  <si>
    <t>Rastatt, Stadt</t>
  </si>
  <si>
    <t>Kaiserstr. 91</t>
  </si>
  <si>
    <t>Ravensburg</t>
  </si>
  <si>
    <t>Friedenstraße 6</t>
  </si>
  <si>
    <t>Rems-Murr-Kreis</t>
  </si>
  <si>
    <t>Alter Postplatz 10</t>
  </si>
  <si>
    <t>Waiblingen</t>
  </si>
  <si>
    <t>Reutlingen</t>
  </si>
  <si>
    <t>Bismarckstraße 47</t>
  </si>
  <si>
    <t>Rhein-Neckar-Kreis</t>
  </si>
  <si>
    <t>Kurfürsten Anlage 38-40</t>
  </si>
  <si>
    <t>Rottweil</t>
  </si>
  <si>
    <t>Königstraße 36</t>
  </si>
  <si>
    <t>Schwäbisch Hall</t>
  </si>
  <si>
    <t>Münzstraße 1</t>
  </si>
  <si>
    <t>Schwarzwald-Baar-Kreis</t>
  </si>
  <si>
    <t>Bahnhofstrasse 6</t>
  </si>
  <si>
    <t>Villingen-Schwenningen</t>
  </si>
  <si>
    <t>Sigmaringen</t>
  </si>
  <si>
    <t>Leopoldstraße 4</t>
  </si>
  <si>
    <t>Stuttgart</t>
  </si>
  <si>
    <t>Tübingen</t>
  </si>
  <si>
    <t>Doblerstraße 13-21</t>
  </si>
  <si>
    <t>Tuttlingen</t>
  </si>
  <si>
    <t>Bahnhofstraße 100</t>
  </si>
  <si>
    <t>Kornhausplatz 4</t>
  </si>
  <si>
    <t>Villingen-Schwenningen, Stadt</t>
  </si>
  <si>
    <t>Rietstaße 8</t>
  </si>
  <si>
    <t>Waldshut</t>
  </si>
  <si>
    <t>Kaiserstraße 110</t>
  </si>
  <si>
    <t>Waldshut-Tiengen</t>
  </si>
  <si>
    <t>Weinheim, Stadt</t>
  </si>
  <si>
    <t>Obertorstr. 9</t>
  </si>
  <si>
    <t>Weinheim</t>
  </si>
  <si>
    <t>Zollernalbkreis</t>
  </si>
  <si>
    <t>Hirschbergstraße 29</t>
  </si>
  <si>
    <t>Balingen</t>
  </si>
  <si>
    <t>Familienerholungswerk</t>
  </si>
  <si>
    <t>Veranstalter</t>
  </si>
  <si>
    <t>Teilnehmer</t>
  </si>
  <si>
    <t>Betrag</t>
  </si>
  <si>
    <t>Titel</t>
  </si>
  <si>
    <t>Zuschuss</t>
  </si>
  <si>
    <t>Elternteile</t>
  </si>
  <si>
    <t>Kursabbrecher</t>
  </si>
  <si>
    <t>Kursbetrag</t>
  </si>
  <si>
    <t>Famileien</t>
  </si>
  <si>
    <t>Tage</t>
  </si>
  <si>
    <t>Gesamtbetrag</t>
  </si>
  <si>
    <t>100</t>
  </si>
  <si>
    <t>Anzahl der weiteren Kinder
(ab dem 3. Kind)</t>
  </si>
  <si>
    <t>Ort</t>
  </si>
  <si>
    <t>Familienzuschuss</t>
  </si>
  <si>
    <t>Fahrtkosten</t>
  </si>
  <si>
    <t>Betreuerzuschuss</t>
  </si>
  <si>
    <t>Familienanzahl</t>
  </si>
  <si>
    <t>Betreueranzahl</t>
  </si>
  <si>
    <t xml:space="preserve">Verein-
barter Zuschuss pro weiterem Dozent/in oder Betreuer/in
</t>
  </si>
  <si>
    <t>Kinderzuschuss</t>
  </si>
  <si>
    <t>Kinderanzahl</t>
  </si>
  <si>
    <t>Einelternfamilien</t>
  </si>
  <si>
    <t xml:space="preserve">Familien in früher Elternschaft </t>
  </si>
  <si>
    <r>
      <t xml:space="preserve">V Ausgaben für Werbemittel (max. 3 % der Mittel)           </t>
    </r>
    <r>
      <rPr>
        <sz val="11"/>
        <color rgb="FFFF0000"/>
        <rFont val="Arial"/>
        <family val="2"/>
      </rPr>
      <t>Bitte hier eintragen</t>
    </r>
  </si>
  <si>
    <t>durchschnit-tliche
Teilnehmer-zahl</t>
  </si>
  <si>
    <t xml:space="preserve">Andere </t>
  </si>
  <si>
    <t>Andere</t>
  </si>
  <si>
    <t>Ausbezahlter Gesamt-
betrag je Familien-bildungs-freizeit</t>
  </si>
  <si>
    <t>Anzahl der teil-nehmen-den Familien</t>
  </si>
  <si>
    <r>
      <t xml:space="preserve">Name des Veranstalters und Veranstaltungsort
</t>
    </r>
    <r>
      <rPr>
        <sz val="9"/>
        <color theme="1"/>
        <rFont val="Arial"/>
        <family val="2"/>
      </rPr>
      <t>(nach jeder ausgefüllten Zeile werden mit "Tab" die weiteren Spalten/Zeilen ergänzt)</t>
    </r>
  </si>
  <si>
    <r>
      <t xml:space="preserve">Name der Unterkunft und Veranstaltungsort
</t>
    </r>
    <r>
      <rPr>
        <sz val="9"/>
        <color theme="1"/>
        <rFont val="Arial"/>
        <family val="2"/>
      </rPr>
      <t xml:space="preserve">(mit jedem Eintrag in der letzten Spalte "Tab"-Taste drücken) </t>
    </r>
  </si>
  <si>
    <r>
      <t>Veranstaltungstitel</t>
    </r>
    <r>
      <rPr>
        <sz val="9"/>
        <color theme="1"/>
        <rFont val="Arial"/>
        <family val="2"/>
      </rPr>
      <t xml:space="preserve">
(nach jeder ausgefüllten Zeile werden mit "Tab" die weiteren Spalten/Zeilen ergänzt)</t>
    </r>
  </si>
  <si>
    <r>
      <t xml:space="preserve">Name der Unterkunft und Veranstaltungsort
</t>
    </r>
    <r>
      <rPr>
        <sz val="9"/>
        <color theme="1"/>
        <rFont val="Arial"/>
        <family val="2"/>
      </rPr>
      <t>(nach jeder ausgefüllten Zeile werden mit "Tab" die weiteren Spalten/Zeilen ergänzt)</t>
    </r>
  </si>
  <si>
    <t>Eingangsfrist: 01.03.2025</t>
  </si>
  <si>
    <t>Abrechnung des Programms STÄRKE gegenüber dem KVJS
- Verwendungsnachweis -</t>
  </si>
  <si>
    <t>Nach der Verwaltungsvorschrift des Sozialministeriums zur Förderung von Elternkompetenzen im Rahmen des Programms STÄRKE (VwV STÄRKE) vom 12. Dezember 2023</t>
  </si>
  <si>
    <t>Übersicht für den
Abrechnungs-/ Bewilligungszeitraum vom 01.01.2024 bis 31.12.2024</t>
  </si>
  <si>
    <t>Zuwendungen Gesamt 2024</t>
  </si>
  <si>
    <t>Abrechnungs-/ Bewilligungszeitraum
vom 01.01.2024 bis 31.12.2024</t>
  </si>
  <si>
    <t>Z6</t>
  </si>
  <si>
    <t>Familien in besonderen Lebenslagen</t>
  </si>
  <si>
    <t>Mehrlingsfamilien</t>
  </si>
  <si>
    <t>Getrenntlebende Familien</t>
  </si>
  <si>
    <t xml:space="preserve">Familien mit gleichgeschlechtlichen Eltern </t>
  </si>
  <si>
    <t>Familien mit Fluchterfahrung und zugewanderte Familien</t>
  </si>
  <si>
    <t>Familien mit Gewalterfahrung</t>
  </si>
  <si>
    <t xml:space="preserve">Familien mit kranken oder behinderten Angehörigen </t>
  </si>
  <si>
    <t>K6</t>
  </si>
  <si>
    <t>K7</t>
  </si>
  <si>
    <t>K8</t>
  </si>
  <si>
    <t>K9</t>
  </si>
  <si>
    <t>Mehrlingsfamilie</t>
  </si>
  <si>
    <t>Familien mit Fluchterfahrung und zugewanderten Familien</t>
  </si>
  <si>
    <t xml:space="preserve">Familien mit Gewalterfahrung </t>
  </si>
  <si>
    <r>
      <rPr>
        <b/>
        <sz val="11"/>
        <color theme="1"/>
        <rFont val="Arial"/>
        <family val="2"/>
      </rPr>
      <t>Hinweis:</t>
    </r>
    <r>
      <rPr>
        <sz val="11"/>
        <color theme="1"/>
        <rFont val="Arial"/>
        <family val="2"/>
      </rPr>
      <t xml:space="preserve"> 
Es dürfen max. 40 % der für den Bewilligungszeitraum 01.01.2024 bis 31.12.2024 aus dem Programm STÄRKE zur Verfügung gestellten Mittel für die Förderung Offener Treffs eingesetzt werden.</t>
    </r>
  </si>
  <si>
    <t xml:space="preserve">Getrenntlebende Familien </t>
  </si>
  <si>
    <t>Gewährte Leistungen im Rahmen des Programms STÄRKE im Bewilligungszeitraum 01.01.2024 bis 31.12.2024</t>
  </si>
  <si>
    <t>Verein-
barter Zuschuss pro Familie   (max.1500€)</t>
  </si>
  <si>
    <t>Verein-barter Zuschuss ab dem 3. Kind
(max. 250€ pro Kind)</t>
  </si>
  <si>
    <t>Verein-
barter Zuschuss pro Familie (max. 150€ pro Tag pro Familie)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</si>
</sst>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0" fillId="0" borderId="3" xfId="0" applyBorder="1"/>
    <xf numFmtId="4" fontId="3" fillId="0" borderId="0" xfId="0" applyNumberFormat="1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3" borderId="14" xfId="0" applyNumberFormat="1" applyFont="1" applyFill="1" applyBorder="1" applyAlignment="1" applyProtection="1">
      <alignment horizontal="left" wrapText="1"/>
      <protection locked="0" hidden="1"/>
    </xf>
    <xf numFmtId="0" fontId="14" fillId="3" borderId="10" xfId="0" applyNumberFormat="1" applyFont="1" applyFill="1" applyBorder="1" applyAlignment="1" applyProtection="1">
      <alignment horizontal="center" vertical="center"/>
      <protection locked="0" hidden="1"/>
    </xf>
    <xf numFmtId="0" fontId="8" fillId="3" borderId="13" xfId="0" applyNumberFormat="1" applyFont="1" applyFill="1" applyBorder="1" applyAlignment="1" applyProtection="1">
      <alignment horizontal="center" wrapText="1"/>
      <protection locked="0" hidden="1"/>
    </xf>
    <xf numFmtId="8" fontId="8" fillId="3" borderId="13" xfId="0" applyNumberFormat="1" applyFont="1" applyFill="1" applyBorder="1" applyAlignment="1" applyProtection="1">
      <alignment horizontal="right"/>
      <protection locked="0" hidden="1"/>
    </xf>
    <xf numFmtId="0" fontId="3" fillId="0" borderId="4" xfId="0" applyFont="1" applyBorder="1" applyAlignment="1">
      <alignment horizontal="left" vertical="center"/>
    </xf>
    <xf numFmtId="49" fontId="8" fillId="3" borderId="10" xfId="0" applyNumberFormat="1" applyFont="1" applyFill="1" applyBorder="1" applyAlignment="1" applyProtection="1">
      <alignment horizontal="left" wrapText="1"/>
      <protection locked="0" hidden="1"/>
    </xf>
    <xf numFmtId="49" fontId="3" fillId="0" borderId="9" xfId="0" applyNumberFormat="1" applyFont="1" applyBorder="1" applyAlignment="1" applyProtection="1">
      <alignment horizontal="left" wrapText="1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wrapText="1"/>
      <protection locked="0"/>
    </xf>
    <xf numFmtId="8" fontId="3" fillId="0" borderId="11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8" fontId="8" fillId="3" borderId="10" xfId="0" applyNumberFormat="1" applyFont="1" applyFill="1" applyBorder="1" applyAlignment="1" applyProtection="1">
      <alignment horizontal="center"/>
      <protection locked="0" hidden="1"/>
    </xf>
    <xf numFmtId="0" fontId="8" fillId="3" borderId="10" xfId="0" applyNumberFormat="1" applyFont="1" applyFill="1" applyBorder="1" applyAlignment="1" applyProtection="1">
      <alignment horizontal="center"/>
      <protection locked="0" hidden="1"/>
    </xf>
    <xf numFmtId="0" fontId="14" fillId="3" borderId="1" xfId="0" applyNumberFormat="1" applyFont="1" applyFill="1" applyBorder="1" applyAlignment="1" applyProtection="1">
      <alignment horizontal="center" vertical="center"/>
      <protection locked="0" hidden="1"/>
    </xf>
    <xf numFmtId="8" fontId="4" fillId="5" borderId="10" xfId="0" applyNumberFormat="1" applyFont="1" applyFill="1" applyBorder="1" applyAlignment="1">
      <alignment horizontal="right" vertical="center" wrapText="1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 hidden="1"/>
    </xf>
    <xf numFmtId="8" fontId="8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8" fillId="3" borderId="10" xfId="0" applyNumberFormat="1" applyFont="1" applyFill="1" applyBorder="1" applyAlignment="1" applyProtection="1">
      <alignment horizontal="center" vertical="center"/>
      <protection locked="0" hidden="1"/>
    </xf>
    <xf numFmtId="8" fontId="8" fillId="3" borderId="13" xfId="0" applyNumberFormat="1" applyFont="1" applyFill="1" applyBorder="1" applyAlignment="1">
      <alignment horizontal="right" vertical="center"/>
    </xf>
    <xf numFmtId="8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 applyProtection="1">
      <alignment horizontal="center" vertical="center" wrapText="1"/>
    </xf>
    <xf numFmtId="8" fontId="4" fillId="5" borderId="10" xfId="0" applyNumberFormat="1" applyFont="1" applyFill="1" applyBorder="1" applyAlignment="1" applyProtection="1">
      <alignment horizontal="right" vertical="center" wrapText="1"/>
    </xf>
    <xf numFmtId="8" fontId="8" fillId="3" borderId="10" xfId="0" applyNumberFormat="1" applyFont="1" applyFill="1" applyBorder="1" applyAlignment="1" applyProtection="1">
      <alignment horizontal="center" wrapText="1"/>
      <protection locked="0" hidden="1"/>
    </xf>
    <xf numFmtId="0" fontId="18" fillId="3" borderId="10" xfId="0" applyNumberFormat="1" applyFont="1" applyFill="1" applyBorder="1" applyAlignment="1" applyProtection="1">
      <alignment horizontal="center"/>
      <protection locked="0" hidden="1"/>
    </xf>
    <xf numFmtId="3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 applyProtection="1">
      <alignment horizontal="right"/>
    </xf>
    <xf numFmtId="0" fontId="4" fillId="2" borderId="1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8" fontId="3" fillId="0" borderId="9" xfId="0" applyNumberFormat="1" applyFont="1" applyBorder="1" applyAlignment="1" applyProtection="1">
      <alignment horizontal="right" vertical="center" wrapText="1"/>
      <protection locked="0"/>
    </xf>
    <xf numFmtId="8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horizontal="center" vertical="center"/>
      <protection locked="0"/>
    </xf>
    <xf numFmtId="8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left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8" fontId="3" fillId="0" borderId="9" xfId="0" applyNumberFormat="1" applyFont="1" applyBorder="1" applyAlignment="1" applyProtection="1">
      <alignment horizontal="center"/>
      <protection locked="0"/>
    </xf>
    <xf numFmtId="0" fontId="3" fillId="0" borderId="9" xfId="0" applyNumberFormat="1" applyFont="1" applyBorder="1" applyAlignment="1" applyProtection="1">
      <alignment horizontal="center"/>
      <protection locked="0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8" xfId="0" applyFont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Protection="1"/>
    <xf numFmtId="0" fontId="4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/>
    </xf>
    <xf numFmtId="8" fontId="3" fillId="0" borderId="11" xfId="0" applyNumberFormat="1" applyFont="1" applyBorder="1" applyAlignment="1" applyProtection="1">
      <alignment horizontal="right" vertical="center"/>
      <protection locked="0"/>
    </xf>
    <xf numFmtId="0" fontId="14" fillId="3" borderId="13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8" fontId="8" fillId="3" borderId="13" xfId="0" applyNumberFormat="1" applyFont="1" applyFill="1" applyBorder="1" applyAlignment="1" applyProtection="1">
      <alignment horizontal="right"/>
    </xf>
    <xf numFmtId="8" fontId="3" fillId="0" borderId="11" xfId="0" applyNumberFormat="1" applyFont="1" applyBorder="1" applyAlignment="1" applyProtection="1">
      <alignment horizontal="right"/>
    </xf>
    <xf numFmtId="0" fontId="7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3" fontId="2" fillId="5" borderId="1" xfId="0" applyNumberFormat="1" applyFont="1" applyFill="1" applyBorder="1" applyAlignment="1" applyProtection="1">
      <alignment horizontal="center" vertical="center"/>
    </xf>
    <xf numFmtId="4" fontId="2" fillId="5" borderId="2" xfId="0" applyNumberFormat="1" applyFont="1" applyFill="1" applyBorder="1" applyAlignment="1" applyProtection="1">
      <alignment horizontal="center" vertical="center"/>
    </xf>
    <xf numFmtId="4" fontId="2" fillId="5" borderId="4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top"/>
    </xf>
    <xf numFmtId="0" fontId="4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5" borderId="2" xfId="0" applyNumberFormat="1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8" fontId="4" fillId="5" borderId="2" xfId="0" applyNumberFormat="1" applyFont="1" applyFill="1" applyBorder="1" applyAlignment="1">
      <alignment horizontal="center" vertical="center" wrapText="1"/>
    </xf>
    <xf numFmtId="8" fontId="4" fillId="5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/>
    </xf>
  </cellXfs>
  <cellStyles count="1">
    <cellStyle name="Standard" xfId="0" builtinId="0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908050</xdr:colOff>
      <xdr:row>0</xdr:row>
      <xdr:rowOff>74083</xdr:rowOff>
    </xdr:from>
    <xdr:to>
      <xdr:col>5</xdr:col>
      <xdr:colOff>338667</xdr:colOff>
      <xdr:row>0</xdr:row>
      <xdr:rowOff>596900</xdr:rowOff>
    </xdr:to>
    <xdr:pic>
      <xdr:nvPicPr>
        <xdr:cNvPr id="2" name="Grafik 1" descr="KVJS-Logo-kompakt">
          <a:extLst>
            <a:ext uri="{FF2B5EF4-FFF2-40B4-BE49-F238E27FC236}">
              <a16:creationId xmlns:a16="http://schemas.microsoft.com/office/drawing/2014/main" id="{1D959D33-6FC1-4741-B3CB-AF735DB62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050" y="74083"/>
          <a:ext cx="1402292" cy="5228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295274</xdr:colOff>
      <xdr:row>0</xdr:row>
      <xdr:rowOff>104776</xdr:rowOff>
    </xdr:from>
    <xdr:to>
      <xdr:col>4</xdr:col>
      <xdr:colOff>780136</xdr:colOff>
      <xdr:row>1</xdr:row>
      <xdr:rowOff>76201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6DFA37E-5715-66AA-E470-74CD8C986C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6" t="8889" r="5167" b="10000"/>
        <a:stretch/>
      </xdr:blipFill>
      <xdr:spPr>
        <a:xfrm>
          <a:off x="1819274" y="104776"/>
          <a:ext cx="238986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209550</xdr:rowOff>
    </xdr:from>
    <xdr:to>
      <xdr:col>2</xdr:col>
      <xdr:colOff>276547</xdr:colOff>
      <xdr:row>0</xdr:row>
      <xdr:rowOff>561975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AE80BCB-CBD9-21A0-197E-AA8CAFEC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09550"/>
          <a:ext cx="1781497" cy="3524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C576D1-2BA1-44FE-AEE9-0CBF4239FFCC}" name="Treffs" displayName="Treffs" ref="A16:I44" totalsRowShown="0" headerRowDxfId="74" dataDxfId="72" headerRowBorderDxfId="73" tableBorderDxfId="71" totalsRowBorderDxfId="70">
  <autoFilter ref="A16:I44" xr:uid="{DBC576D1-2BA1-44FE-AEE9-0CBF4239FFCC}"/>
  <tableColumns count="9">
    <tableColumn id="1" xr3:uid="{26295BA0-3092-4BAD-9742-7EB975C3DD4C}" name="Veranstalter" dataDxfId="69"/>
    <tableColumn id="2" xr3:uid="{2206F78C-0E31-4F1E-B242-10B3B0D358F4}" name="Z1" dataDxfId="68"/>
    <tableColumn id="3" xr3:uid="{96772AFB-64D9-4F4E-A00B-164D6699F5D9}" name="Z2" dataDxfId="67"/>
    <tableColumn id="4" xr3:uid="{830B2EE9-3F33-4439-8030-5FB01E5E4DAD}" name="Z3" dataDxfId="66"/>
    <tableColumn id="5" xr3:uid="{9A411FC4-159A-4F3F-A2F1-4DC02A4FA37C}" name="Z4" dataDxfId="65"/>
    <tableColumn id="6" xr3:uid="{85B04214-6B6C-4394-B328-EB22F0108962}" name="Z5" dataDxfId="64"/>
    <tableColumn id="10" xr3:uid="{B5E6E4E1-E744-4C09-87CF-F49926D5745D}" name="Z6" dataDxfId="63"/>
    <tableColumn id="7" xr3:uid="{FA6C996F-9031-4033-B9CB-6393A59EC88F}" name="Teilnehmer" dataDxfId="62"/>
    <tableColumn id="8" xr3:uid="{1F64ECE5-7EC7-4678-8FBC-5FBBF43B86BC}" name="Betrag" dataDxfId="6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C065CB-AF63-4432-A6B9-47B2EDB11D08}" name="Lebenslage" displayName="Lebenslage" ref="A22:N99" totalsRowShown="0" headerRowDxfId="60" dataDxfId="58" headerRowBorderDxfId="59" tableBorderDxfId="57" totalsRowBorderDxfId="56">
  <autoFilter ref="A22:N99" xr:uid="{EFC065CB-AF63-4432-A6B9-47B2EDB11D08}"/>
  <tableColumns count="14">
    <tableColumn id="1" xr3:uid="{F5B0C508-225F-409A-AB3A-A83685D3C4FA}" name="Titel" dataDxfId="55"/>
    <tableColumn id="3" xr3:uid="{9ABA2069-2C17-47F2-A352-AC7413E5D032}" name="K1" dataDxfId="54"/>
    <tableColumn id="4" xr3:uid="{42607C89-C370-4BDE-A7DF-29BB7417E1D7}" name="K2" dataDxfId="53"/>
    <tableColumn id="5" xr3:uid="{7D56C867-889E-4E4D-A94A-C65342FB254D}" name="K3" dataDxfId="52"/>
    <tableColumn id="6" xr3:uid="{E5C142DD-7062-4C69-8CF6-38354B4FAA3D}" name="K4" dataDxfId="51"/>
    <tableColumn id="7" xr3:uid="{19757DA3-DC47-4D71-BF9F-66F25DE7000E}" name="K5" dataDxfId="50"/>
    <tableColumn id="8" xr3:uid="{537ED9F1-B13F-4560-8D96-58447B80E2A3}" name="K6" dataDxfId="49"/>
    <tableColumn id="13" xr3:uid="{1770CF81-25A7-43AD-9BBF-B20D61A9C2F4}" name="K7" dataDxfId="48"/>
    <tableColumn id="15" xr3:uid="{296066A3-4294-42CF-A750-6E22330BDDBF}" name="K8" dataDxfId="47"/>
    <tableColumn id="16" xr3:uid="{5C9DD950-1F8D-49E6-8EDA-7CB08C18908D}" name="K9" dataDxfId="46"/>
    <tableColumn id="9" xr3:uid="{FF98FB0D-1385-4CED-9EF3-E75C1E343142}" name="Zuschuss" dataDxfId="45"/>
    <tableColumn id="10" xr3:uid="{7D9FB0F9-B3B2-4238-8C2E-A4785C07B039}" name="Elternteile" dataDxfId="44"/>
    <tableColumn id="11" xr3:uid="{76A7EA05-D813-4998-9B0C-9FFD2CA17C8E}" name="Kursabbrecher" dataDxfId="43"/>
    <tableColumn id="12" xr3:uid="{A2904BD9-A856-42F2-ABD9-E2E2E7E13406}" name="Kursbetrag" dataDxfId="42">
      <calculatedColumnFormula>Lebenslage[[#This Row],[Zuschuss]]*Lebenslage[[#This Row],[Elternteile]]+Lebenslage[[#This Row],[Zuschuss]]*Lebenslage[[#This Row],[Kursabbrecher]]/2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9131CA-D48D-4706-8F40-676C7F92F91B}" name="Zuhause" displayName="Zuhause" ref="A22:N54" totalsRowShown="0" headerRowDxfId="41" dataDxfId="39" headerRowBorderDxfId="40" tableBorderDxfId="38" totalsRowBorderDxfId="37">
  <autoFilter ref="A22:N54" xr:uid="{CA9131CA-D48D-4706-8F40-676C7F92F91B}"/>
  <tableColumns count="14">
    <tableColumn id="1" xr3:uid="{8F092D41-72BD-405F-89E5-9C1C166AB19A}" name="100" dataDxfId="36"/>
    <tableColumn id="3" xr3:uid="{2E72C86D-19BD-42F7-900D-AFF3D4C03398}" name="Zuschuss" dataDxfId="35"/>
    <tableColumn id="4" xr3:uid="{5E4E4D4B-E0A3-477A-B277-6C919F0EBBAF}" name="K1" dataDxfId="34"/>
    <tableColumn id="5" xr3:uid="{DBF701C0-3525-4BAB-B807-DF077C483A6A}" name="K2" dataDxfId="33"/>
    <tableColumn id="6" xr3:uid="{09BBDC36-9901-4998-BB91-AFFE4B467A87}" name="K3" dataDxfId="32"/>
    <tableColumn id="7" xr3:uid="{536F6B09-6E4E-4225-B2C6-DA673F69FF5C}" name="K4" dataDxfId="31"/>
    <tableColumn id="8" xr3:uid="{149B3F2A-C586-4897-A16B-B63BFEC73DC2}" name="K5" dataDxfId="30"/>
    <tableColumn id="2" xr3:uid="{8305E5E0-3D36-447C-91E8-2F949A69F39F}" name="K6" dataDxfId="29"/>
    <tableColumn id="9" xr3:uid="{6C7FC84F-48B6-4A44-8E62-60F027580FD0}" name="K7" dataDxfId="28"/>
    <tableColumn id="13" xr3:uid="{600EE50B-A98B-4793-967C-5394542F0A8B}" name="K8" dataDxfId="27"/>
    <tableColumn id="14" xr3:uid="{9B06AAFE-C6E2-4531-BF74-86337AE4088A}" name="K9" dataDxfId="26"/>
    <tableColumn id="10" xr3:uid="{570B82AC-6026-41EA-AFF6-1218CD86A396}" name="Famileien" dataDxfId="25"/>
    <tableColumn id="11" xr3:uid="{3B76CD92-40A9-4F8E-A94C-DE3AD13DCA9D}" name="Tage" dataDxfId="24"/>
    <tableColumn id="12" xr3:uid="{5AE6CB8A-ACE5-420E-8A7A-AEA33DF8EE6A}" name="Gesamtbetrag" dataDxfId="23">
      <calculatedColumnFormula>Zuhause[[#This Row],[Zuschuss]]*Zuhause[[#This Row],[Famileien]]*Zuhause[[#This Row],[Tage]]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116F5C-BFCD-4934-9C25-7BF0BB1DB5C4}" name="Freizeiten" displayName="Freizeiten" ref="A22:R53" totalsRowShown="0" headerRowDxfId="22" dataDxfId="20" headerRowBorderDxfId="21" tableBorderDxfId="19" totalsRowBorderDxfId="18">
  <autoFilter ref="A22:R53" xr:uid="{CF116F5C-BFCD-4934-9C25-7BF0BB1DB5C4}"/>
  <tableColumns count="18">
    <tableColumn id="1" xr3:uid="{D3A99155-902B-46EE-8701-A382EA930AC8}" name="Ort" dataDxfId="17"/>
    <tableColumn id="3" xr3:uid="{E2F47F93-9A97-4656-AA3F-3EF723CCD5BE}" name="Familienzuschuss" dataDxfId="16"/>
    <tableColumn id="4" xr3:uid="{A19781DB-2D81-409C-85DC-69750B552D18}" name="Kinderzuschuss" dataDxfId="15"/>
    <tableColumn id="5" xr3:uid="{E10370F3-4C5E-4059-B14E-56E982741D94}" name="Fahrtkosten" dataDxfId="14"/>
    <tableColumn id="6" xr3:uid="{D9A4D296-0374-4DB8-BC40-756705FEB790}" name="Betreuerzuschuss" dataDxfId="13"/>
    <tableColumn id="7" xr3:uid="{922DABA2-4EA7-4D99-AF49-B7181960B437}" name="K1" dataDxfId="12"/>
    <tableColumn id="8" xr3:uid="{A45E36E6-A445-4A7F-B60C-01C3CC23C2BE}" name="K2" dataDxfId="11"/>
    <tableColumn id="9" xr3:uid="{47F6F980-92D6-494C-9617-D47CEB1E94EA}" name="K3" dataDxfId="10"/>
    <tableColumn id="10" xr3:uid="{6871FF3C-1DBA-4669-8B8B-84A3BC0FE130}" name="K4" dataDxfId="9"/>
    <tableColumn id="11" xr3:uid="{A5946A84-602F-4B08-ACC1-746D913D3489}" name="K5" dataDxfId="8"/>
    <tableColumn id="2" xr3:uid="{C912C4F1-F2D1-443F-8CF9-4C5C1039B861}" name="K6" dataDxfId="7"/>
    <tableColumn id="12" xr3:uid="{74BA194D-16E7-41E3-880A-50E602C22EB8}" name="K7" dataDxfId="6"/>
    <tableColumn id="17" xr3:uid="{28346D91-449F-4764-A677-3054BC857A1B}" name="K8" dataDxfId="5"/>
    <tableColumn id="18" xr3:uid="{757F5173-200D-45A0-B18C-D521D42B1087}" name="K9" dataDxfId="4"/>
    <tableColumn id="13" xr3:uid="{33770C30-DDB3-40DF-9D0C-7D8CAE3A59CA}" name="Familienanzahl" dataDxfId="3"/>
    <tableColumn id="14" xr3:uid="{11698887-73CC-4737-A80A-DF22FC83836C}" name="Kinderanzahl" dataDxfId="2"/>
    <tableColumn id="15" xr3:uid="{1CA02258-DDF6-4F4F-8C0A-09D3A93EF39B}" name="Betreueranzahl" dataDxfId="1"/>
    <tableColumn id="16" xr3:uid="{39770F93-E720-4A0A-89B2-29F20039A9DB}" name="Gesamtbetrag" dataDxfId="0">
      <calculatedColumnFormula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B355AA-3520-40E3-8386-837591F372FB}" name="Tabelle1" displayName="Tabelle1" ref="A1:F50" totalsRowShown="0">
  <autoFilter ref="A1:F50" xr:uid="{CCB355AA-3520-40E3-8386-837591F372FB}"/>
  <tableColumns count="6">
    <tableColumn id="1" xr3:uid="{2BCC476F-87DC-46A2-AA93-4EF04030CC9F}" name="LA_LFDNR"/>
    <tableColumn id="2" xr3:uid="{1D252EFB-4A3E-41C8-A610-675AFD898C00}" name="LA_ID"/>
    <tableColumn id="3" xr3:uid="{EA08FC91-D281-45BF-9C12-4FED1525351D}" name="LA_Bezeichnung"/>
    <tableColumn id="4" xr3:uid="{796669E8-AC18-4E19-8B59-F4BAB93D8AE2}" name="LA_Strasse"/>
    <tableColumn id="5" xr3:uid="{439B9E9D-C0E1-405C-BF4E-54ECC0F39657}" name="LA_PLZ"/>
    <tableColumn id="6" xr3:uid="{E2DB314E-98A7-410C-B663-B03DAFD910EB}" name="LA_Ort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AFE9-5D35-4DEB-83A4-9D456505028A}">
  <sheetPr codeName="Tabelle1"/>
  <dimension ref="A1:F49"/>
  <sheetViews>
    <sheetView showGridLines="0" topLeftCell="A9" zoomScaleNormal="100" workbookViewId="0">
      <selection activeCell="E31" sqref="E31"/>
    </sheetView>
  </sheetViews>
  <sheetFormatPr baseColWidth="10" defaultRowHeight="12.75" x14ac:dyDescent="0.2"/>
  <cols>
    <col min="4" max="4" width="17.140625" customWidth="1"/>
    <col min="5" max="5" width="29.5703125" customWidth="1"/>
    <col min="6" max="6" width="6.28515625" customWidth="1"/>
  </cols>
  <sheetData>
    <row r="1" spans="1:6" ht="59.45" customHeight="1" x14ac:dyDescent="0.2"/>
    <row r="2" spans="1:6" ht="14.45" customHeight="1" x14ac:dyDescent="0.2"/>
    <row r="3" spans="1:6" s="1" customFormat="1" ht="14.45" customHeight="1" x14ac:dyDescent="0.25">
      <c r="A3" s="129" t="s">
        <v>0</v>
      </c>
      <c r="B3" s="129"/>
      <c r="C3" s="129"/>
      <c r="D3" s="129"/>
      <c r="E3" s="129"/>
      <c r="F3" s="129"/>
    </row>
    <row r="4" spans="1:6" s="1" customFormat="1" ht="67.5" customHeight="1" x14ac:dyDescent="0.2">
      <c r="A4" s="130"/>
      <c r="B4" s="131"/>
      <c r="C4" s="131"/>
      <c r="D4" s="131"/>
      <c r="E4" s="131"/>
      <c r="F4" s="132"/>
    </row>
    <row r="5" spans="1:6" s="1" customFormat="1" ht="14.45" customHeight="1" x14ac:dyDescent="0.25">
      <c r="A5" s="133" t="s">
        <v>1</v>
      </c>
      <c r="B5" s="134"/>
      <c r="C5" s="134"/>
      <c r="D5" s="134"/>
      <c r="E5" s="134"/>
      <c r="F5" s="135"/>
    </row>
    <row r="6" spans="1:6" s="1" customFormat="1" ht="55.15" customHeight="1" x14ac:dyDescent="0.2">
      <c r="A6" s="136"/>
      <c r="B6" s="137"/>
      <c r="C6" s="137"/>
      <c r="D6" s="137"/>
      <c r="E6" s="137"/>
      <c r="F6" s="138"/>
    </row>
    <row r="7" spans="1:6" s="1" customFormat="1" ht="21.6" customHeight="1" x14ac:dyDescent="0.2">
      <c r="A7" s="2"/>
      <c r="B7" s="2"/>
      <c r="C7" s="2"/>
      <c r="D7" s="2"/>
      <c r="E7" s="2"/>
      <c r="F7" s="2"/>
    </row>
    <row r="8" spans="1:6" s="1" customFormat="1" ht="15.75" x14ac:dyDescent="0.2">
      <c r="A8" s="139" t="s">
        <v>2</v>
      </c>
      <c r="B8" s="139"/>
      <c r="C8" s="139"/>
      <c r="D8" s="139"/>
      <c r="E8" s="139"/>
      <c r="F8" s="139"/>
    </row>
    <row r="9" spans="1:6" s="1" customFormat="1" ht="103.9" customHeight="1" x14ac:dyDescent="0.2">
      <c r="A9" s="128" t="s">
        <v>3</v>
      </c>
      <c r="B9" s="128"/>
      <c r="C9" s="128"/>
      <c r="D9" s="128"/>
      <c r="E9" s="128"/>
      <c r="F9" s="128"/>
    </row>
    <row r="10" spans="1:6" s="1" customFormat="1" ht="14.25" x14ac:dyDescent="0.2">
      <c r="A10" s="68"/>
      <c r="B10" s="68"/>
      <c r="C10" s="68"/>
      <c r="D10" s="68"/>
      <c r="E10" s="68"/>
      <c r="F10" s="68"/>
    </row>
    <row r="11" spans="1:6" x14ac:dyDescent="0.2">
      <c r="A11" s="69"/>
      <c r="B11" s="69"/>
      <c r="C11" s="69"/>
      <c r="D11" s="69"/>
      <c r="E11" s="69"/>
      <c r="F11" s="69"/>
    </row>
    <row r="12" spans="1:6" ht="80.45" customHeight="1" x14ac:dyDescent="0.2">
      <c r="A12" s="116" t="s">
        <v>212</v>
      </c>
      <c r="B12" s="117"/>
      <c r="C12" s="117"/>
      <c r="D12" s="117"/>
      <c r="E12" s="117"/>
      <c r="F12" s="117"/>
    </row>
    <row r="13" spans="1:6" ht="21" x14ac:dyDescent="0.35">
      <c r="A13" s="70"/>
      <c r="B13" s="71"/>
      <c r="C13" s="71"/>
      <c r="D13" s="71"/>
      <c r="E13" s="71"/>
      <c r="F13" s="71"/>
    </row>
    <row r="14" spans="1:6" ht="51.6" customHeight="1" x14ac:dyDescent="0.2">
      <c r="A14" s="118" t="s">
        <v>216</v>
      </c>
      <c r="B14" s="119"/>
      <c r="C14" s="119"/>
      <c r="D14" s="119"/>
      <c r="E14" s="119"/>
      <c r="F14" s="119"/>
    </row>
    <row r="15" spans="1:6" ht="15" x14ac:dyDescent="0.2">
      <c r="A15" s="72"/>
      <c r="B15" s="69"/>
      <c r="C15" s="69"/>
      <c r="D15" s="69"/>
      <c r="E15" s="69"/>
      <c r="F15" s="69"/>
    </row>
    <row r="16" spans="1:6" ht="12.75" customHeight="1" x14ac:dyDescent="0.2">
      <c r="A16" s="72"/>
      <c r="B16" s="69"/>
      <c r="C16" s="69"/>
      <c r="D16" s="69"/>
      <c r="E16" s="69"/>
      <c r="F16" s="69"/>
    </row>
    <row r="17" spans="1:6" ht="47.25" customHeight="1" x14ac:dyDescent="0.2">
      <c r="A17" s="120" t="s">
        <v>213</v>
      </c>
      <c r="B17" s="120"/>
      <c r="C17" s="120"/>
      <c r="D17" s="120"/>
      <c r="E17" s="120"/>
      <c r="F17" s="120"/>
    </row>
    <row r="18" spans="1:6" x14ac:dyDescent="0.2">
      <c r="A18" s="69"/>
      <c r="B18" s="69"/>
      <c r="C18" s="69"/>
      <c r="D18" s="69"/>
      <c r="E18" s="69"/>
      <c r="F18" s="69"/>
    </row>
    <row r="19" spans="1:6" ht="15" x14ac:dyDescent="0.25">
      <c r="A19" s="73"/>
      <c r="B19" s="69"/>
      <c r="C19" s="69"/>
      <c r="D19" s="69"/>
      <c r="E19" s="69"/>
      <c r="F19" s="69"/>
    </row>
    <row r="20" spans="1:6" ht="18" x14ac:dyDescent="0.25">
      <c r="A20" s="121" t="s">
        <v>211</v>
      </c>
      <c r="B20" s="122"/>
      <c r="C20" s="122"/>
      <c r="D20" s="122"/>
      <c r="E20" s="122"/>
      <c r="F20" s="122"/>
    </row>
    <row r="21" spans="1:6" x14ac:dyDescent="0.2">
      <c r="A21" s="69"/>
      <c r="B21" s="69"/>
      <c r="C21" s="69"/>
      <c r="D21" s="69"/>
      <c r="E21" s="69"/>
      <c r="F21" s="69"/>
    </row>
    <row r="22" spans="1:6" x14ac:dyDescent="0.2">
      <c r="A22" s="69"/>
      <c r="B22" s="69"/>
      <c r="C22" s="69"/>
      <c r="D22" s="69"/>
      <c r="E22" s="69"/>
      <c r="F22" s="69"/>
    </row>
    <row r="23" spans="1:6" x14ac:dyDescent="0.2">
      <c r="A23" s="69"/>
      <c r="B23" s="69"/>
      <c r="C23" s="69"/>
      <c r="D23" s="69"/>
      <c r="E23" s="69"/>
      <c r="F23" s="69"/>
    </row>
    <row r="24" spans="1:6" x14ac:dyDescent="0.2">
      <c r="A24" s="69"/>
      <c r="B24" s="69"/>
      <c r="C24" s="69"/>
      <c r="D24" s="69"/>
      <c r="E24" s="69"/>
      <c r="F24" s="69"/>
    </row>
    <row r="25" spans="1:6" x14ac:dyDescent="0.2">
      <c r="A25" s="69"/>
      <c r="B25" s="69"/>
      <c r="C25" s="69"/>
      <c r="D25" s="69"/>
      <c r="E25" s="69"/>
      <c r="F25" s="69"/>
    </row>
    <row r="26" spans="1:6" x14ac:dyDescent="0.2">
      <c r="A26" s="69"/>
      <c r="B26" s="69"/>
      <c r="C26" s="69"/>
      <c r="D26" s="69"/>
      <c r="E26" s="69"/>
      <c r="F26" s="69"/>
    </row>
    <row r="27" spans="1:6" ht="13.5" thickBot="1" x14ac:dyDescent="0.25">
      <c r="A27" s="69"/>
      <c r="B27" s="69"/>
      <c r="C27" s="69"/>
      <c r="D27" s="69"/>
      <c r="E27" s="69"/>
      <c r="F27" s="69"/>
    </row>
    <row r="28" spans="1:6" ht="50.45" customHeight="1" thickBot="1" x14ac:dyDescent="0.25">
      <c r="A28" s="123" t="s">
        <v>214</v>
      </c>
      <c r="B28" s="124"/>
      <c r="C28" s="124"/>
      <c r="D28" s="124"/>
      <c r="E28" s="124"/>
      <c r="F28" s="125"/>
    </row>
    <row r="29" spans="1:6" ht="17.25" customHeight="1" x14ac:dyDescent="0.2"/>
    <row r="30" spans="1:6" ht="27" customHeight="1" x14ac:dyDescent="0.2">
      <c r="A30" s="126" t="s">
        <v>215</v>
      </c>
      <c r="B30" s="126"/>
      <c r="C30" s="126"/>
      <c r="D30" s="126"/>
      <c r="E30" s="126"/>
      <c r="F30" s="126"/>
    </row>
    <row r="31" spans="1:6" ht="31.5" customHeight="1" x14ac:dyDescent="0.2">
      <c r="A31" s="109" t="s">
        <v>4</v>
      </c>
      <c r="B31" s="109"/>
      <c r="C31" s="109"/>
      <c r="D31" s="109"/>
      <c r="E31" s="67">
        <v>0</v>
      </c>
      <c r="F31" s="4" t="s">
        <v>5</v>
      </c>
    </row>
    <row r="32" spans="1:6" ht="24" customHeight="1" x14ac:dyDescent="0.2">
      <c r="A32" s="127"/>
      <c r="B32" s="127"/>
      <c r="C32" s="127"/>
      <c r="D32" s="127"/>
      <c r="E32" s="127"/>
      <c r="F32" s="127"/>
    </row>
    <row r="33" spans="1:6" ht="36" customHeight="1" x14ac:dyDescent="0.2">
      <c r="A33" s="110" t="s">
        <v>234</v>
      </c>
      <c r="B33" s="126"/>
      <c r="C33" s="126"/>
      <c r="D33" s="126"/>
      <c r="E33" s="126"/>
      <c r="F33" s="126"/>
    </row>
    <row r="34" spans="1:6" s="6" customFormat="1" ht="27" customHeight="1" x14ac:dyDescent="0.2">
      <c r="A34" s="109" t="s">
        <v>6</v>
      </c>
      <c r="B34" s="109"/>
      <c r="C34" s="109"/>
      <c r="D34" s="109"/>
      <c r="E34" s="88">
        <f>'I Offenen Treffs'!I15</f>
        <v>0</v>
      </c>
      <c r="F34" s="5" t="s">
        <v>5</v>
      </c>
    </row>
    <row r="35" spans="1:6" s="6" customFormat="1" ht="27" customHeight="1" x14ac:dyDescent="0.2">
      <c r="A35" s="109" t="s">
        <v>7</v>
      </c>
      <c r="B35" s="109"/>
      <c r="C35" s="109"/>
      <c r="D35" s="109"/>
      <c r="E35" s="88">
        <f>'II Bes. Lebenslage'!N21</f>
        <v>0</v>
      </c>
      <c r="F35" s="5" t="s">
        <v>5</v>
      </c>
    </row>
    <row r="36" spans="1:6" s="6" customFormat="1" ht="27" customHeight="1" x14ac:dyDescent="0.2">
      <c r="A36" s="113" t="s">
        <v>8</v>
      </c>
      <c r="B36" s="114"/>
      <c r="C36" s="114"/>
      <c r="D36" s="115"/>
      <c r="E36" s="88">
        <f>'III Freizeiten Zuhause'!N21</f>
        <v>0</v>
      </c>
      <c r="F36" s="5" t="s">
        <v>5</v>
      </c>
    </row>
    <row r="37" spans="1:6" s="6" customFormat="1" ht="27" customHeight="1" x14ac:dyDescent="0.2">
      <c r="A37" s="109" t="s">
        <v>9</v>
      </c>
      <c r="B37" s="109"/>
      <c r="C37" s="109"/>
      <c r="D37" s="109"/>
      <c r="E37" s="88">
        <f>'IV Freizeiten'!R21</f>
        <v>0</v>
      </c>
      <c r="F37" s="5" t="s">
        <v>5</v>
      </c>
    </row>
    <row r="38" spans="1:6" s="6" customFormat="1" ht="27" customHeight="1" x14ac:dyDescent="0.2">
      <c r="A38" s="109" t="s">
        <v>201</v>
      </c>
      <c r="B38" s="109"/>
      <c r="C38" s="109"/>
      <c r="D38" s="109"/>
      <c r="E38" s="67"/>
      <c r="F38" s="5" t="s">
        <v>5</v>
      </c>
    </row>
    <row r="39" spans="1:6" ht="23.45" customHeight="1" x14ac:dyDescent="0.2">
      <c r="A39" s="110" t="s">
        <v>10</v>
      </c>
      <c r="B39" s="110"/>
      <c r="C39" s="110"/>
      <c r="D39" s="110"/>
      <c r="E39" s="7">
        <f>E34+E35+E36+E37+E38</f>
        <v>0</v>
      </c>
      <c r="F39" s="86" t="s">
        <v>5</v>
      </c>
    </row>
    <row r="40" spans="1:6" ht="17.25" customHeight="1" x14ac:dyDescent="0.2">
      <c r="A40" s="111"/>
      <c r="B40" s="111"/>
      <c r="C40" s="111"/>
      <c r="D40" s="111"/>
      <c r="E40" s="8"/>
      <c r="F40" s="9"/>
    </row>
    <row r="41" spans="1:6" ht="15" customHeight="1" x14ac:dyDescent="0.2">
      <c r="A41" s="111"/>
      <c r="B41" s="111"/>
      <c r="C41" s="111"/>
      <c r="D41" s="111"/>
      <c r="E41" s="111"/>
      <c r="F41" s="111"/>
    </row>
    <row r="42" spans="1:6" ht="31.5" customHeight="1" x14ac:dyDescent="0.2">
      <c r="A42" s="112" t="s">
        <v>11</v>
      </c>
      <c r="B42" s="112"/>
      <c r="C42" s="112" t="s">
        <v>12</v>
      </c>
      <c r="D42" s="112"/>
      <c r="E42" s="10">
        <f>E31-E39</f>
        <v>0</v>
      </c>
      <c r="F42" s="11" t="s">
        <v>5</v>
      </c>
    </row>
    <row r="43" spans="1:6" ht="43.5" customHeight="1" x14ac:dyDescent="0.2">
      <c r="A43" s="3" t="s">
        <v>13</v>
      </c>
      <c r="B43" s="87"/>
      <c r="C43" s="87"/>
      <c r="D43" s="87"/>
      <c r="E43" s="8"/>
      <c r="F43" s="13"/>
    </row>
    <row r="44" spans="1:6" ht="43.5" customHeight="1" x14ac:dyDescent="0.2">
      <c r="A44" s="74"/>
      <c r="B44" s="74"/>
      <c r="C44" s="14"/>
      <c r="D44" s="12"/>
      <c r="E44" s="75"/>
      <c r="F44" s="15"/>
    </row>
    <row r="45" spans="1:6" ht="16.149999999999999" customHeight="1" x14ac:dyDescent="0.2">
      <c r="A45" s="16" t="s">
        <v>14</v>
      </c>
      <c r="E45" s="3" t="s">
        <v>15</v>
      </c>
    </row>
    <row r="46" spans="1:6" ht="46.15" customHeight="1" x14ac:dyDescent="0.2">
      <c r="A46" s="3"/>
    </row>
    <row r="47" spans="1:6" ht="15" x14ac:dyDescent="0.2">
      <c r="A47" s="108" t="s">
        <v>16</v>
      </c>
      <c r="B47" s="108"/>
      <c r="C47" s="108"/>
      <c r="D47" s="108"/>
      <c r="E47" s="108"/>
      <c r="F47" s="108"/>
    </row>
    <row r="48" spans="1:6" ht="15" x14ac:dyDescent="0.2">
      <c r="A48" s="3" t="s">
        <v>17</v>
      </c>
    </row>
    <row r="49" ht="42.6" customHeight="1" x14ac:dyDescent="0.2"/>
  </sheetData>
  <sheetProtection algorithmName="SHA-512" hashValue="YPug/AL+VZ1yiLVG6idHKYptTArgM0B6PyoWhBEPchaURawrh4jp827OBzuGCsmNd/VwWXIhLvk0RLVXzKy6Uw==" saltValue="3bw209KdDECAE+jB+sgRlg==" spinCount="100000" sheet="1" insertColumns="0" insertRows="0" selectLockedCells="1"/>
  <mergeCells count="26">
    <mergeCell ref="A9:F9"/>
    <mergeCell ref="A3:F3"/>
    <mergeCell ref="A4:F4"/>
    <mergeCell ref="A5:F5"/>
    <mergeCell ref="A6:F6"/>
    <mergeCell ref="A8:F8"/>
    <mergeCell ref="A36:D36"/>
    <mergeCell ref="A12:F12"/>
    <mergeCell ref="A14:F14"/>
    <mergeCell ref="A17:F17"/>
    <mergeCell ref="A20:F20"/>
    <mergeCell ref="A28:F28"/>
    <mergeCell ref="A30:F30"/>
    <mergeCell ref="A31:D31"/>
    <mergeCell ref="A32:F32"/>
    <mergeCell ref="A33:F33"/>
    <mergeCell ref="A34:D34"/>
    <mergeCell ref="A35:D35"/>
    <mergeCell ref="A47:F47"/>
    <mergeCell ref="A37:D37"/>
    <mergeCell ref="A38:D38"/>
    <mergeCell ref="A39:D39"/>
    <mergeCell ref="A40:D40"/>
    <mergeCell ref="A41:F41"/>
    <mergeCell ref="A42:B42"/>
    <mergeCell ref="C42:D42"/>
  </mergeCells>
  <pageMargins left="0.7" right="0.7" top="0.78740157499999996" bottom="0.78740157499999996" header="0.3" footer="0.3"/>
  <pageSetup paperSize="9" orientation="portrait" r:id="rId1"/>
  <headerFooter>
    <oddFooter>&amp;LDeckblatt und Übersicht&amp;CSonderförderlinie STÄRKE VN 2023&amp;R&amp;P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D5C65-0408-438A-B0ED-3A8BF27D9860}">
  <sheetPr codeName="Tabelle2">
    <pageSetUpPr fitToPage="1"/>
  </sheetPr>
  <dimension ref="A1:I350"/>
  <sheetViews>
    <sheetView showGridLines="0" topLeftCell="A5" zoomScaleNormal="100" workbookViewId="0">
      <selection activeCell="H19" sqref="H19"/>
    </sheetView>
  </sheetViews>
  <sheetFormatPr baseColWidth="10" defaultRowHeight="12.75" x14ac:dyDescent="0.2"/>
  <cols>
    <col min="1" max="1" width="68.5703125" customWidth="1"/>
    <col min="2" max="7" width="5.5703125" customWidth="1"/>
    <col min="8" max="8" width="14" customWidth="1"/>
    <col min="9" max="9" width="15.42578125" customWidth="1"/>
  </cols>
  <sheetData>
    <row r="1" spans="1:9" hidden="1" x14ac:dyDescent="0.2"/>
    <row r="2" spans="1:9" hidden="1" x14ac:dyDescent="0.2">
      <c r="A2" t="s">
        <v>18</v>
      </c>
    </row>
    <row r="3" spans="1:9" ht="25.15" customHeight="1" x14ac:dyDescent="0.2">
      <c r="A3" s="112" t="s">
        <v>19</v>
      </c>
      <c r="B3" s="112"/>
      <c r="C3" s="112"/>
      <c r="D3" s="112"/>
      <c r="E3" s="112"/>
      <c r="F3" s="112"/>
      <c r="G3" s="112"/>
      <c r="H3" s="112"/>
      <c r="I3" s="112"/>
    </row>
    <row r="4" spans="1:9" ht="59.1" customHeight="1" x14ac:dyDescent="0.2">
      <c r="A4" s="141" t="s">
        <v>232</v>
      </c>
      <c r="B4" s="141"/>
      <c r="C4" s="141"/>
      <c r="D4" s="141"/>
      <c r="E4" s="141"/>
      <c r="F4" s="141"/>
      <c r="G4" s="141"/>
      <c r="H4" s="141"/>
      <c r="I4" s="141"/>
    </row>
    <row r="5" spans="1:9" ht="20.100000000000001" customHeight="1" x14ac:dyDescent="0.2">
      <c r="A5" s="102" t="s">
        <v>20</v>
      </c>
      <c r="B5" s="103"/>
      <c r="C5" s="103"/>
      <c r="D5" s="103"/>
      <c r="E5" s="103"/>
      <c r="F5" s="103"/>
      <c r="G5" s="103"/>
      <c r="H5" s="105"/>
      <c r="I5" s="94" t="s">
        <v>21</v>
      </c>
    </row>
    <row r="6" spans="1:9" ht="20.100000000000001" customHeight="1" x14ac:dyDescent="0.2">
      <c r="A6" s="113" t="s">
        <v>22</v>
      </c>
      <c r="B6" s="142"/>
      <c r="C6" s="142"/>
      <c r="D6" s="142"/>
      <c r="E6" s="142"/>
      <c r="F6" s="142"/>
      <c r="G6" s="142"/>
      <c r="H6" s="143"/>
      <c r="I6" s="26" t="s">
        <v>23</v>
      </c>
    </row>
    <row r="7" spans="1:9" ht="20.100000000000001" customHeight="1" x14ac:dyDescent="0.2">
      <c r="A7" s="113" t="s">
        <v>24</v>
      </c>
      <c r="B7" s="142"/>
      <c r="C7" s="142"/>
      <c r="D7" s="142"/>
      <c r="E7" s="142"/>
      <c r="F7" s="142"/>
      <c r="G7" s="142"/>
      <c r="H7" s="143"/>
      <c r="I7" s="26" t="s">
        <v>25</v>
      </c>
    </row>
    <row r="8" spans="1:9" ht="20.100000000000001" customHeight="1" x14ac:dyDescent="0.2">
      <c r="A8" s="113" t="s">
        <v>26</v>
      </c>
      <c r="B8" s="142"/>
      <c r="C8" s="142"/>
      <c r="D8" s="142"/>
      <c r="E8" s="142"/>
      <c r="F8" s="142"/>
      <c r="G8" s="142"/>
      <c r="H8" s="143"/>
      <c r="I8" s="26" t="s">
        <v>27</v>
      </c>
    </row>
    <row r="9" spans="1:9" ht="20.100000000000001" customHeight="1" x14ac:dyDescent="0.2">
      <c r="A9" s="92" t="s">
        <v>28</v>
      </c>
      <c r="B9" s="95"/>
      <c r="C9" s="95"/>
      <c r="D9" s="95"/>
      <c r="E9" s="95"/>
      <c r="F9" s="95"/>
      <c r="G9" s="95"/>
      <c r="H9" s="96"/>
      <c r="I9" s="26" t="s">
        <v>29</v>
      </c>
    </row>
    <row r="10" spans="1:9" ht="20.100000000000001" customHeight="1" x14ac:dyDescent="0.2">
      <c r="A10" s="113" t="s">
        <v>218</v>
      </c>
      <c r="B10" s="142"/>
      <c r="C10" s="142"/>
      <c r="D10" s="142"/>
      <c r="E10" s="142"/>
      <c r="F10" s="142"/>
      <c r="G10" s="142"/>
      <c r="H10" s="143"/>
      <c r="I10" s="26" t="s">
        <v>30</v>
      </c>
    </row>
    <row r="11" spans="1:9" ht="20.100000000000001" customHeight="1" x14ac:dyDescent="0.2">
      <c r="A11" s="17" t="s">
        <v>204</v>
      </c>
      <c r="B11" s="18"/>
      <c r="C11" s="18"/>
      <c r="D11" s="18"/>
      <c r="E11" s="18"/>
      <c r="F11" s="18"/>
      <c r="G11" s="18"/>
      <c r="H11" s="31"/>
      <c r="I11" s="26" t="s">
        <v>217</v>
      </c>
    </row>
    <row r="12" spans="1:9" ht="20.100000000000001" customHeight="1" x14ac:dyDescent="0.2">
      <c r="A12" s="19" t="s">
        <v>31</v>
      </c>
    </row>
    <row r="13" spans="1:9" ht="39.75" customHeight="1" x14ac:dyDescent="0.2">
      <c r="A13" s="140" t="s">
        <v>207</v>
      </c>
      <c r="B13" s="144" t="s">
        <v>32</v>
      </c>
      <c r="C13" s="145"/>
      <c r="D13" s="145"/>
      <c r="E13" s="145"/>
      <c r="F13" s="145"/>
      <c r="G13" s="146"/>
      <c r="H13" s="140" t="s">
        <v>202</v>
      </c>
      <c r="I13" s="140" t="s">
        <v>33</v>
      </c>
    </row>
    <row r="14" spans="1:9" ht="26.1" customHeight="1" x14ac:dyDescent="0.2">
      <c r="A14" s="140"/>
      <c r="B14" s="94" t="s">
        <v>23</v>
      </c>
      <c r="C14" s="94" t="s">
        <v>25</v>
      </c>
      <c r="D14" s="94" t="s">
        <v>27</v>
      </c>
      <c r="E14" s="94" t="s">
        <v>29</v>
      </c>
      <c r="F14" s="94" t="s">
        <v>30</v>
      </c>
      <c r="G14" s="94" t="s">
        <v>217</v>
      </c>
      <c r="H14" s="140"/>
      <c r="I14" s="140"/>
    </row>
    <row r="15" spans="1:9" ht="26.1" customHeight="1" x14ac:dyDescent="0.25">
      <c r="A15" s="56" t="s">
        <v>60</v>
      </c>
      <c r="B15" s="53">
        <f>COUNTA(Treffs[Z1])</f>
        <v>0</v>
      </c>
      <c r="C15" s="53">
        <f>COUNTA(Treffs[Z2])</f>
        <v>0</v>
      </c>
      <c r="D15" s="53">
        <f>COUNTA(Treffs[Z3])</f>
        <v>0</v>
      </c>
      <c r="E15" s="53">
        <f>COUNTA(Treffs[Z4])</f>
        <v>0</v>
      </c>
      <c r="F15" s="53">
        <f>COUNTA(Treffs[Z5])</f>
        <v>0</v>
      </c>
      <c r="G15" s="53">
        <f>COUNTA(Treffs[Z6])</f>
        <v>0</v>
      </c>
      <c r="H15" s="53">
        <f>SUM(Treffs[Teilnehmer])</f>
        <v>0</v>
      </c>
      <c r="I15" s="54">
        <f>SUM(Treffs[Betrag])</f>
        <v>0</v>
      </c>
    </row>
    <row r="16" spans="1:9" ht="16.5" hidden="1" customHeight="1" x14ac:dyDescent="0.2">
      <c r="A16" s="32" t="s">
        <v>177</v>
      </c>
      <c r="B16" s="28" t="s">
        <v>23</v>
      </c>
      <c r="C16" s="28" t="s">
        <v>25</v>
      </c>
      <c r="D16" s="28" t="s">
        <v>27</v>
      </c>
      <c r="E16" s="28" t="s">
        <v>29</v>
      </c>
      <c r="F16" s="28" t="s">
        <v>30</v>
      </c>
      <c r="G16" s="90" t="s">
        <v>217</v>
      </c>
      <c r="H16" s="29" t="s">
        <v>178</v>
      </c>
      <c r="I16" s="30" t="s">
        <v>179</v>
      </c>
    </row>
    <row r="17" spans="1:9" ht="26.1" customHeight="1" x14ac:dyDescent="0.2">
      <c r="A17" s="33"/>
      <c r="B17" s="34"/>
      <c r="C17" s="34"/>
      <c r="D17" s="34"/>
      <c r="E17" s="34"/>
      <c r="F17" s="34"/>
      <c r="G17" s="91"/>
      <c r="H17" s="35"/>
      <c r="I17" s="36"/>
    </row>
    <row r="18" spans="1:9" ht="26.1" customHeight="1" x14ac:dyDescent="0.2">
      <c r="A18" s="33"/>
      <c r="B18" s="34"/>
      <c r="C18" s="34"/>
      <c r="D18" s="34"/>
      <c r="E18" s="34"/>
      <c r="F18" s="34"/>
      <c r="G18" s="91"/>
      <c r="H18" s="35"/>
      <c r="I18" s="36"/>
    </row>
    <row r="19" spans="1:9" ht="26.1" customHeight="1" x14ac:dyDescent="0.2">
      <c r="A19" s="33"/>
      <c r="B19" s="34"/>
      <c r="C19" s="34"/>
      <c r="D19" s="34"/>
      <c r="E19" s="34"/>
      <c r="F19" s="34"/>
      <c r="G19" s="91"/>
      <c r="H19" s="35"/>
      <c r="I19" s="36"/>
    </row>
    <row r="20" spans="1:9" ht="26.1" customHeight="1" x14ac:dyDescent="0.2">
      <c r="A20" s="33"/>
      <c r="B20" s="34"/>
      <c r="C20" s="34"/>
      <c r="D20" s="34"/>
      <c r="E20" s="34"/>
      <c r="F20" s="34"/>
      <c r="G20" s="91"/>
      <c r="H20" s="35"/>
      <c r="I20" s="36"/>
    </row>
    <row r="21" spans="1:9" ht="26.1" customHeight="1" x14ac:dyDescent="0.2">
      <c r="A21" s="33"/>
      <c r="B21" s="34"/>
      <c r="C21" s="34"/>
      <c r="D21" s="34"/>
      <c r="E21" s="34"/>
      <c r="F21" s="34"/>
      <c r="G21" s="91"/>
      <c r="H21" s="35"/>
      <c r="I21" s="36"/>
    </row>
    <row r="22" spans="1:9" ht="26.1" customHeight="1" x14ac:dyDescent="0.2">
      <c r="A22" s="33"/>
      <c r="B22" s="34"/>
      <c r="C22" s="34"/>
      <c r="D22" s="34"/>
      <c r="E22" s="34"/>
      <c r="F22" s="34"/>
      <c r="G22" s="91"/>
      <c r="H22" s="35"/>
      <c r="I22" s="36"/>
    </row>
    <row r="23" spans="1:9" ht="26.1" customHeight="1" x14ac:dyDescent="0.2">
      <c r="A23" s="33"/>
      <c r="B23" s="34"/>
      <c r="C23" s="34"/>
      <c r="D23" s="34"/>
      <c r="E23" s="34"/>
      <c r="F23" s="34"/>
      <c r="G23" s="91"/>
      <c r="H23" s="35"/>
      <c r="I23" s="36"/>
    </row>
    <row r="24" spans="1:9" ht="26.1" customHeight="1" x14ac:dyDescent="0.2">
      <c r="A24" s="33"/>
      <c r="B24" s="34"/>
      <c r="C24" s="34"/>
      <c r="D24" s="34"/>
      <c r="E24" s="34"/>
      <c r="F24" s="34"/>
      <c r="G24" s="91"/>
      <c r="H24" s="35"/>
      <c r="I24" s="36"/>
    </row>
    <row r="25" spans="1:9" ht="26.1" customHeight="1" x14ac:dyDescent="0.2">
      <c r="A25" s="33"/>
      <c r="B25" s="34"/>
      <c r="C25" s="34"/>
      <c r="D25" s="34"/>
      <c r="E25" s="34"/>
      <c r="F25" s="34"/>
      <c r="G25" s="91"/>
      <c r="H25" s="35"/>
      <c r="I25" s="36"/>
    </row>
    <row r="26" spans="1:9" ht="26.1" customHeight="1" x14ac:dyDescent="0.2">
      <c r="A26" s="33"/>
      <c r="B26" s="34"/>
      <c r="C26" s="34"/>
      <c r="D26" s="34"/>
      <c r="E26" s="34"/>
      <c r="F26" s="34"/>
      <c r="G26" s="91"/>
      <c r="H26" s="35"/>
      <c r="I26" s="36"/>
    </row>
    <row r="27" spans="1:9" ht="26.1" customHeight="1" x14ac:dyDescent="0.2">
      <c r="A27" s="33"/>
      <c r="B27" s="34"/>
      <c r="C27" s="34"/>
      <c r="D27" s="34"/>
      <c r="E27" s="34"/>
      <c r="F27" s="34"/>
      <c r="G27" s="91"/>
      <c r="H27" s="35"/>
      <c r="I27" s="36"/>
    </row>
    <row r="28" spans="1:9" ht="26.1" customHeight="1" x14ac:dyDescent="0.2">
      <c r="A28" s="33"/>
      <c r="B28" s="34"/>
      <c r="C28" s="34"/>
      <c r="D28" s="34"/>
      <c r="E28" s="34"/>
      <c r="F28" s="34"/>
      <c r="G28" s="91"/>
      <c r="H28" s="35"/>
      <c r="I28" s="36"/>
    </row>
    <row r="29" spans="1:9" ht="26.1" customHeight="1" x14ac:dyDescent="0.2">
      <c r="A29" s="33"/>
      <c r="B29" s="34"/>
      <c r="C29" s="34"/>
      <c r="D29" s="34"/>
      <c r="E29" s="34"/>
      <c r="F29" s="34"/>
      <c r="G29" s="91"/>
      <c r="H29" s="35"/>
      <c r="I29" s="36"/>
    </row>
    <row r="30" spans="1:9" ht="26.1" customHeight="1" x14ac:dyDescent="0.2">
      <c r="A30" s="33"/>
      <c r="B30" s="34"/>
      <c r="C30" s="34"/>
      <c r="D30" s="34"/>
      <c r="E30" s="34"/>
      <c r="F30" s="34"/>
      <c r="G30" s="91"/>
      <c r="H30" s="35"/>
      <c r="I30" s="36"/>
    </row>
    <row r="31" spans="1:9" ht="26.1" customHeight="1" x14ac:dyDescent="0.2">
      <c r="A31" s="33"/>
      <c r="B31" s="34"/>
      <c r="C31" s="34"/>
      <c r="D31" s="34"/>
      <c r="E31" s="34"/>
      <c r="F31" s="34"/>
      <c r="G31" s="91"/>
      <c r="H31" s="35"/>
      <c r="I31" s="36"/>
    </row>
    <row r="32" spans="1:9" ht="26.1" customHeight="1" x14ac:dyDescent="0.2">
      <c r="A32" s="33"/>
      <c r="B32" s="34"/>
      <c r="C32" s="34"/>
      <c r="D32" s="34"/>
      <c r="E32" s="34"/>
      <c r="F32" s="34"/>
      <c r="G32" s="91"/>
      <c r="H32" s="35"/>
      <c r="I32" s="36"/>
    </row>
    <row r="33" spans="1:9" ht="26.1" customHeight="1" x14ac:dyDescent="0.2">
      <c r="A33" s="33"/>
      <c r="B33" s="34"/>
      <c r="C33" s="34"/>
      <c r="D33" s="34"/>
      <c r="E33" s="34"/>
      <c r="F33" s="34"/>
      <c r="G33" s="91"/>
      <c r="H33" s="35"/>
      <c r="I33" s="36"/>
    </row>
    <row r="34" spans="1:9" ht="26.1" customHeight="1" x14ac:dyDescent="0.2">
      <c r="A34" s="33"/>
      <c r="B34" s="34"/>
      <c r="C34" s="34"/>
      <c r="D34" s="34"/>
      <c r="E34" s="34"/>
      <c r="F34" s="34"/>
      <c r="G34" s="91"/>
      <c r="H34" s="35"/>
      <c r="I34" s="36"/>
    </row>
    <row r="35" spans="1:9" ht="26.1" customHeight="1" x14ac:dyDescent="0.2">
      <c r="A35" s="33"/>
      <c r="B35" s="34"/>
      <c r="C35" s="34"/>
      <c r="D35" s="34"/>
      <c r="E35" s="34"/>
      <c r="F35" s="34"/>
      <c r="G35" s="91"/>
      <c r="H35" s="35"/>
      <c r="I35" s="36"/>
    </row>
    <row r="36" spans="1:9" ht="26.1" customHeight="1" x14ac:dyDescent="0.2">
      <c r="A36" s="33"/>
      <c r="B36" s="34"/>
      <c r="C36" s="34"/>
      <c r="D36" s="34"/>
      <c r="E36" s="34"/>
      <c r="F36" s="34"/>
      <c r="G36" s="91"/>
      <c r="H36" s="35"/>
      <c r="I36" s="36"/>
    </row>
    <row r="37" spans="1:9" ht="26.1" customHeight="1" x14ac:dyDescent="0.2">
      <c r="A37" s="33"/>
      <c r="B37" s="34"/>
      <c r="C37" s="34"/>
      <c r="D37" s="34"/>
      <c r="E37" s="34"/>
      <c r="F37" s="34"/>
      <c r="G37" s="91"/>
      <c r="H37" s="35"/>
      <c r="I37" s="36"/>
    </row>
    <row r="38" spans="1:9" ht="26.1" customHeight="1" x14ac:dyDescent="0.2">
      <c r="A38" s="33"/>
      <c r="B38" s="34"/>
      <c r="C38" s="34"/>
      <c r="D38" s="34"/>
      <c r="E38" s="34"/>
      <c r="F38" s="34"/>
      <c r="G38" s="91"/>
      <c r="H38" s="35"/>
      <c r="I38" s="36"/>
    </row>
    <row r="39" spans="1:9" ht="26.1" customHeight="1" x14ac:dyDescent="0.2">
      <c r="A39" s="33"/>
      <c r="B39" s="34"/>
      <c r="C39" s="34"/>
      <c r="D39" s="34"/>
      <c r="E39" s="34"/>
      <c r="F39" s="34"/>
      <c r="G39" s="91"/>
      <c r="H39" s="35"/>
      <c r="I39" s="36"/>
    </row>
    <row r="40" spans="1:9" ht="26.1" customHeight="1" x14ac:dyDescent="0.2">
      <c r="A40" s="33"/>
      <c r="B40" s="34"/>
      <c r="C40" s="34"/>
      <c r="D40" s="34"/>
      <c r="E40" s="34"/>
      <c r="F40" s="34"/>
      <c r="G40" s="91"/>
      <c r="H40" s="35"/>
      <c r="I40" s="36"/>
    </row>
    <row r="41" spans="1:9" ht="26.1" customHeight="1" x14ac:dyDescent="0.2">
      <c r="A41" s="33"/>
      <c r="B41" s="34"/>
      <c r="C41" s="34"/>
      <c r="D41" s="34"/>
      <c r="E41" s="34"/>
      <c r="F41" s="34"/>
      <c r="G41" s="91"/>
      <c r="H41" s="35"/>
      <c r="I41" s="36"/>
    </row>
    <row r="42" spans="1:9" ht="26.1" customHeight="1" x14ac:dyDescent="0.2">
      <c r="A42" s="33"/>
      <c r="B42" s="34"/>
      <c r="C42" s="34"/>
      <c r="D42" s="34"/>
      <c r="E42" s="34"/>
      <c r="F42" s="34"/>
      <c r="G42" s="91"/>
      <c r="H42" s="35"/>
      <c r="I42" s="36"/>
    </row>
    <row r="43" spans="1:9" ht="26.1" customHeight="1" x14ac:dyDescent="0.2">
      <c r="A43" s="33"/>
      <c r="B43" s="34"/>
      <c r="C43" s="34"/>
      <c r="D43" s="34"/>
      <c r="E43" s="34"/>
      <c r="F43" s="34"/>
      <c r="G43" s="91"/>
      <c r="H43" s="35"/>
      <c r="I43" s="36"/>
    </row>
    <row r="44" spans="1:9" ht="26.1" customHeight="1" x14ac:dyDescent="0.2">
      <c r="A44" s="33"/>
      <c r="B44" s="34"/>
      <c r="C44" s="34"/>
      <c r="D44" s="34"/>
      <c r="E44" s="34"/>
      <c r="F44" s="34"/>
      <c r="G44" s="91"/>
      <c r="H44" s="35"/>
      <c r="I44" s="36"/>
    </row>
    <row r="45" spans="1:9" ht="26.1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</row>
    <row r="46" spans="1:9" ht="26.1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</row>
    <row r="47" spans="1:9" ht="26.1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</row>
    <row r="48" spans="1:9" ht="26.1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</row>
    <row r="49" spans="1:9" ht="26.1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</row>
    <row r="50" spans="1:9" ht="26.1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</row>
    <row r="51" spans="1:9" ht="26.1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</row>
    <row r="52" spans="1:9" ht="26.1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</row>
    <row r="53" spans="1:9" ht="26.1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</row>
    <row r="54" spans="1:9" ht="26.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</row>
    <row r="55" spans="1:9" ht="26.1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</row>
    <row r="56" spans="1:9" ht="26.1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</row>
    <row r="57" spans="1:9" ht="26.1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</row>
    <row r="58" spans="1:9" ht="26.1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</row>
    <row r="59" spans="1:9" ht="26.1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</row>
    <row r="60" spans="1:9" ht="26.1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</row>
    <row r="61" spans="1:9" ht="26.1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</row>
    <row r="62" spans="1:9" ht="26.1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</row>
    <row r="63" spans="1:9" ht="26.1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</row>
    <row r="64" spans="1:9" ht="26.1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</row>
    <row r="65" spans="1:9" ht="26.1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</row>
    <row r="66" spans="1:9" ht="26.1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</row>
    <row r="67" spans="1:9" ht="26.1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</row>
    <row r="68" spans="1:9" ht="26.1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</row>
    <row r="69" spans="1:9" ht="26.1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</row>
    <row r="70" spans="1:9" ht="26.1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</row>
    <row r="71" spans="1:9" ht="26.1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</row>
    <row r="72" spans="1:9" ht="26.1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</row>
    <row r="73" spans="1:9" ht="26.1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</row>
    <row r="74" spans="1:9" ht="26.1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</row>
    <row r="75" spans="1:9" ht="26.1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</row>
    <row r="76" spans="1:9" ht="26.1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</row>
    <row r="77" spans="1:9" ht="26.1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</row>
    <row r="78" spans="1:9" ht="26.1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</row>
    <row r="79" spans="1:9" ht="26.1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</row>
    <row r="80" spans="1:9" ht="26.1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</row>
    <row r="81" spans="1:9" ht="26.1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</row>
    <row r="82" spans="1:9" ht="26.1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</row>
    <row r="83" spans="1:9" ht="26.1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</row>
    <row r="84" spans="1:9" ht="26.1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</row>
    <row r="85" spans="1:9" ht="26.1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</row>
    <row r="86" spans="1:9" ht="26.1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</row>
    <row r="87" spans="1:9" ht="26.1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</row>
    <row r="88" spans="1:9" ht="26.1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</row>
    <row r="89" spans="1:9" ht="26.1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</row>
    <row r="90" spans="1:9" ht="26.1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</row>
    <row r="91" spans="1:9" ht="26.1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</row>
    <row r="92" spans="1:9" ht="26.1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</row>
    <row r="93" spans="1:9" ht="26.1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</row>
    <row r="94" spans="1:9" ht="26.1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</row>
    <row r="95" spans="1:9" ht="26.1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</row>
    <row r="96" spans="1:9" ht="26.1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</row>
    <row r="97" spans="1:9" ht="26.1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</row>
    <row r="98" spans="1:9" ht="26.1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</row>
    <row r="99" spans="1:9" ht="26.1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</row>
    <row r="100" spans="1:9" ht="26.1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</row>
    <row r="101" spans="1:9" ht="26.1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9" ht="26.1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</row>
    <row r="103" spans="1:9" ht="26.1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</row>
    <row r="104" spans="1:9" ht="26.1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</row>
    <row r="105" spans="1:9" ht="26.1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</row>
    <row r="106" spans="1:9" ht="26.1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</row>
    <row r="107" spans="1:9" ht="26.1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</row>
    <row r="108" spans="1:9" ht="26.1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</row>
    <row r="109" spans="1:9" ht="26.1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</row>
    <row r="110" spans="1:9" ht="26.1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</row>
    <row r="111" spans="1:9" ht="26.1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</row>
    <row r="112" spans="1:9" ht="26.1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</row>
    <row r="113" spans="1:9" ht="26.1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</row>
    <row r="114" spans="1:9" ht="26.1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</row>
    <row r="115" spans="1:9" ht="26.1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</row>
    <row r="116" spans="1:9" ht="26.1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</row>
    <row r="117" spans="1:9" ht="26.1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</row>
    <row r="118" spans="1:9" ht="26.1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</row>
    <row r="119" spans="1:9" ht="26.1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</row>
    <row r="120" spans="1:9" ht="26.1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</row>
    <row r="121" spans="1:9" ht="26.1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</row>
    <row r="122" spans="1:9" ht="26.1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</row>
    <row r="123" spans="1:9" ht="26.1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</row>
    <row r="124" spans="1:9" ht="26.1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9" ht="26.1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</row>
    <row r="126" spans="1:9" ht="26.1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</row>
    <row r="127" spans="1:9" ht="26.1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</row>
    <row r="128" spans="1:9" ht="26.1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</row>
    <row r="129" spans="1:9" ht="26.1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</row>
    <row r="130" spans="1:9" ht="26.1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9" ht="26.1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</row>
    <row r="132" spans="1:9" ht="26.1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</row>
    <row r="133" spans="1:9" ht="26.1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</row>
    <row r="134" spans="1:9" ht="26.1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</row>
    <row r="135" spans="1:9" ht="26.1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</row>
    <row r="136" spans="1:9" ht="26.1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</row>
    <row r="137" spans="1:9" ht="26.1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</row>
    <row r="138" spans="1:9" ht="26.1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</row>
    <row r="139" spans="1:9" ht="26.1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</row>
    <row r="140" spans="1:9" ht="26.1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</row>
    <row r="141" spans="1:9" ht="26.1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</row>
    <row r="142" spans="1:9" ht="26.1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</row>
    <row r="143" spans="1:9" ht="26.1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9" ht="26.1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</row>
    <row r="145" spans="1:9" ht="26.1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</row>
    <row r="146" spans="1:9" ht="26.1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</row>
    <row r="147" spans="1:9" ht="26.1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</row>
    <row r="148" spans="1:9" ht="26.1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</row>
    <row r="149" spans="1:9" ht="26.1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</row>
    <row r="150" spans="1:9" ht="26.1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</row>
    <row r="151" spans="1:9" ht="26.1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</row>
    <row r="152" spans="1:9" ht="26.1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</row>
    <row r="153" spans="1:9" ht="26.1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</row>
    <row r="154" spans="1:9" ht="26.1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</row>
    <row r="155" spans="1:9" ht="26.1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</row>
    <row r="156" spans="1:9" ht="26.1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</row>
    <row r="157" spans="1:9" ht="26.1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</row>
    <row r="158" spans="1:9" ht="26.1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</row>
    <row r="159" spans="1:9" ht="26.1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</row>
    <row r="160" spans="1:9" ht="26.1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</row>
    <row r="161" spans="1:9" ht="26.1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</row>
    <row r="162" spans="1:9" ht="26.1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</row>
    <row r="163" spans="1:9" ht="26.1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</row>
    <row r="164" spans="1:9" ht="26.1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</row>
    <row r="165" spans="1:9" ht="26.1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</row>
    <row r="166" spans="1:9" ht="26.1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9" ht="26.1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</row>
    <row r="168" spans="1:9" ht="26.1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</row>
    <row r="169" spans="1:9" ht="26.1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</row>
    <row r="170" spans="1:9" ht="26.1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</row>
    <row r="171" spans="1:9" ht="26.1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</row>
    <row r="172" spans="1:9" ht="26.1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9" ht="26.1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</row>
    <row r="174" spans="1:9" ht="26.1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</row>
    <row r="175" spans="1:9" ht="26.1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</row>
    <row r="176" spans="1:9" ht="26.1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</row>
    <row r="177" spans="1:9" ht="26.1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</row>
    <row r="178" spans="1:9" ht="26.1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</row>
    <row r="179" spans="1:9" ht="26.1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</row>
    <row r="180" spans="1:9" ht="26.1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</row>
    <row r="181" spans="1:9" ht="26.1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</row>
    <row r="182" spans="1:9" ht="26.1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</row>
    <row r="183" spans="1:9" ht="26.1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</row>
    <row r="184" spans="1:9" ht="26.1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</row>
    <row r="185" spans="1:9" ht="26.1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9" ht="26.1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</row>
    <row r="187" spans="1:9" ht="26.1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</row>
    <row r="188" spans="1:9" ht="26.1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</row>
    <row r="189" spans="1:9" ht="26.1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</row>
    <row r="190" spans="1:9" ht="26.1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</row>
    <row r="191" spans="1:9" ht="26.1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</row>
    <row r="192" spans="1:9" ht="26.1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</row>
    <row r="193" spans="1:9" ht="26.1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</row>
    <row r="194" spans="1:9" ht="26.1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</row>
    <row r="195" spans="1:9" ht="26.1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</row>
    <row r="196" spans="1:9" ht="26.1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</row>
    <row r="197" spans="1:9" ht="26.1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</row>
    <row r="198" spans="1:9" ht="26.1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</row>
    <row r="199" spans="1:9" ht="26.1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</row>
    <row r="200" spans="1:9" ht="26.1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</row>
    <row r="201" spans="1:9" ht="26.1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</row>
    <row r="202" spans="1:9" ht="26.1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</row>
    <row r="203" spans="1:9" ht="26.1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</row>
    <row r="204" spans="1:9" ht="26.1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</row>
    <row r="205" spans="1:9" ht="26.1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</row>
    <row r="206" spans="1:9" ht="26.1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</row>
    <row r="207" spans="1:9" ht="26.1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</row>
    <row r="208" spans="1:9" ht="26.1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9" ht="26.1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</row>
    <row r="210" spans="1:9" ht="26.1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</row>
    <row r="211" spans="1:9" ht="26.1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</row>
    <row r="212" spans="1:9" ht="26.1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</row>
    <row r="213" spans="1:9" ht="26.1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</row>
    <row r="214" spans="1:9" ht="26.1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9" ht="26.1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</row>
    <row r="216" spans="1:9" ht="26.1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</row>
    <row r="217" spans="1:9" ht="26.1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</row>
    <row r="218" spans="1:9" ht="26.1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</row>
    <row r="219" spans="1:9" ht="26.1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</row>
    <row r="220" spans="1:9" ht="26.1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</row>
    <row r="221" spans="1:9" ht="26.1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</row>
    <row r="222" spans="1:9" ht="26.1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</row>
    <row r="223" spans="1:9" ht="26.1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</row>
    <row r="224" spans="1:9" ht="26.1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</row>
    <row r="225" spans="1:9" ht="26.1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</row>
    <row r="226" spans="1:9" ht="26.1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</row>
    <row r="227" spans="1:9" ht="26.1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9" ht="26.1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</row>
    <row r="229" spans="1:9" ht="26.1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</row>
    <row r="230" spans="1:9" ht="26.1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</row>
    <row r="231" spans="1:9" ht="26.1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</row>
    <row r="232" spans="1:9" ht="26.1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</row>
    <row r="233" spans="1:9" ht="26.1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</row>
    <row r="234" spans="1:9" ht="26.1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</row>
    <row r="235" spans="1:9" ht="26.1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</row>
    <row r="236" spans="1:9" ht="26.1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</row>
    <row r="237" spans="1:9" ht="26.1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</row>
    <row r="238" spans="1:9" ht="26.1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</row>
    <row r="239" spans="1:9" ht="26.1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</row>
    <row r="240" spans="1:9" ht="26.1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</row>
    <row r="241" spans="1:9" ht="26.1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</row>
    <row r="242" spans="1:9" ht="26.1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</row>
    <row r="243" spans="1:9" ht="26.1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</row>
    <row r="244" spans="1:9" ht="26.1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</row>
    <row r="245" spans="1:9" ht="26.1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</row>
    <row r="246" spans="1:9" ht="26.1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</row>
    <row r="247" spans="1:9" ht="26.1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</row>
    <row r="248" spans="1:9" ht="26.1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</row>
    <row r="249" spans="1:9" ht="26.1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</row>
    <row r="250" spans="1:9" ht="26.1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t="26.1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</row>
    <row r="252" spans="1:9" ht="26.1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</row>
    <row r="253" spans="1:9" ht="26.1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</row>
    <row r="254" spans="1:9" ht="26.1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</row>
    <row r="255" spans="1:9" ht="26.1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</row>
    <row r="256" spans="1:9" ht="26.1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9" ht="26.1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</row>
    <row r="258" spans="1:9" ht="26.1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</row>
    <row r="259" spans="1:9" ht="26.1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</row>
    <row r="260" spans="1:9" ht="26.1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</row>
    <row r="261" spans="1:9" ht="26.1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</row>
    <row r="262" spans="1:9" ht="26.1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</row>
    <row r="263" spans="1:9" ht="26.1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</row>
    <row r="264" spans="1:9" ht="26.1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</row>
    <row r="265" spans="1:9" ht="26.1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</row>
    <row r="266" spans="1:9" ht="26.1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</row>
    <row r="267" spans="1:9" ht="26.1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</row>
    <row r="268" spans="1:9" ht="26.1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</row>
    <row r="269" spans="1:9" ht="26.1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9" ht="26.1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</row>
    <row r="271" spans="1:9" ht="26.1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</row>
    <row r="272" spans="1:9" ht="26.1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</row>
    <row r="273" spans="1:9" ht="26.1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</row>
    <row r="274" spans="1:9" ht="26.1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</row>
    <row r="275" spans="1:9" ht="26.1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</row>
    <row r="276" spans="1:9" ht="26.1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</row>
    <row r="277" spans="1:9" ht="26.1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</row>
    <row r="278" spans="1:9" ht="26.1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</row>
    <row r="279" spans="1:9" ht="26.1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</row>
    <row r="280" spans="1:9" ht="26.1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</row>
    <row r="281" spans="1:9" ht="26.1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</row>
    <row r="282" spans="1:9" ht="26.1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</row>
    <row r="283" spans="1:9" ht="26.1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</row>
    <row r="284" spans="1:9" ht="26.1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</row>
    <row r="285" spans="1:9" ht="26.1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</row>
    <row r="286" spans="1:9" ht="26.1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</row>
    <row r="287" spans="1:9" ht="26.1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</row>
    <row r="288" spans="1:9" ht="26.1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</row>
    <row r="289" spans="1:9" ht="26.1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</row>
    <row r="290" spans="1:9" ht="26.1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</row>
    <row r="291" spans="1:9" ht="26.1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</row>
    <row r="292" spans="1:9" ht="26.1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9" ht="26.1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</row>
    <row r="294" spans="1:9" ht="26.1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</row>
    <row r="295" spans="1:9" ht="26.1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</row>
    <row r="296" spans="1:9" ht="26.1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</row>
    <row r="297" spans="1:9" ht="26.1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</row>
    <row r="298" spans="1:9" ht="26.1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9" ht="26.1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</row>
    <row r="300" spans="1:9" ht="26.1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</row>
    <row r="301" spans="1:9" ht="26.1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</row>
    <row r="302" spans="1:9" ht="26.1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</row>
    <row r="303" spans="1:9" ht="26.1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</row>
    <row r="304" spans="1:9" ht="26.1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</row>
    <row r="305" spans="1:9" ht="26.1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</row>
    <row r="306" spans="1:9" ht="26.1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</row>
    <row r="307" spans="1:9" ht="26.1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</row>
    <row r="308" spans="1:9" ht="26.1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</row>
    <row r="309" spans="1:9" ht="26.1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</row>
    <row r="310" spans="1:9" ht="26.1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</row>
    <row r="311" spans="1:9" ht="26.1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9" ht="26.1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</row>
    <row r="313" spans="1:9" ht="26.1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</row>
    <row r="314" spans="1:9" ht="26.1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</row>
    <row r="315" spans="1:9" ht="26.1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</row>
    <row r="316" spans="1:9" ht="26.1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</row>
    <row r="317" spans="1:9" ht="26.1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</row>
    <row r="318" spans="1:9" ht="26.1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</row>
    <row r="319" spans="1:9" ht="26.1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</row>
    <row r="320" spans="1:9" ht="26.1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</row>
    <row r="321" spans="1:9" ht="26.1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</row>
    <row r="322" spans="1:9" ht="26.1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</row>
    <row r="323" spans="1:9" ht="26.1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</row>
    <row r="324" spans="1:9" ht="26.1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</row>
    <row r="325" spans="1:9" ht="26.1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</row>
    <row r="326" spans="1:9" ht="26.1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</row>
    <row r="327" spans="1:9" ht="26.1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</row>
    <row r="328" spans="1:9" ht="26.1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</row>
    <row r="329" spans="1:9" ht="26.1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</row>
    <row r="330" spans="1:9" ht="26.1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</row>
    <row r="331" spans="1:9" ht="26.1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</row>
    <row r="332" spans="1:9" ht="26.1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</row>
    <row r="333" spans="1:9" ht="26.1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</row>
    <row r="334" spans="1:9" ht="26.1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9" ht="26.1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</row>
    <row r="336" spans="1:9" ht="26.1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</row>
    <row r="337" spans="1:9" ht="26.1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</row>
    <row r="338" spans="1:9" ht="26.1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</row>
    <row r="339" spans="1:9" ht="26.1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</row>
    <row r="340" spans="1:9" ht="26.1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9" ht="26.1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</row>
    <row r="342" spans="1:9" ht="26.1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</row>
    <row r="343" spans="1:9" ht="26.1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</row>
    <row r="344" spans="1:9" ht="26.1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</row>
    <row r="345" spans="1:9" ht="26.1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</row>
    <row r="346" spans="1:9" ht="26.1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</row>
    <row r="347" spans="1:9" ht="26.1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</row>
    <row r="348" spans="1:9" ht="26.1" customHeight="1" x14ac:dyDescent="0.2"/>
    <row r="349" spans="1:9" ht="26.1" customHeight="1" x14ac:dyDescent="0.2"/>
    <row r="350" spans="1:9" ht="26.1" customHeight="1" x14ac:dyDescent="0.2"/>
  </sheetData>
  <sheetProtection algorithmName="SHA-512" hashValue="7NpSl9DzwdrL0Bj+VJGlr2Xbulrx/OI2263wymGppnKbobAnDITWs9wqN2r7n6dxpIFqYmv6/vhudUInplTk3g==" saltValue="emf1nCgoWAgYNf7bR9lxdA==" spinCount="100000" sheet="1" insertColumns="0" insertRows="0" selectLockedCells="1"/>
  <mergeCells count="10">
    <mergeCell ref="A13:A14"/>
    <mergeCell ref="H13:H14"/>
    <mergeCell ref="I13:I14"/>
    <mergeCell ref="A3:I3"/>
    <mergeCell ref="A4:I4"/>
    <mergeCell ref="A6:H6"/>
    <mergeCell ref="A7:H7"/>
    <mergeCell ref="A8:H8"/>
    <mergeCell ref="A10:H10"/>
    <mergeCell ref="B13:G13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B17:G44" xr:uid="{DE0DEED0-A805-4EE5-A7EF-AB36009B90D7}">
      <formula1>$A$1:$A$2</formula1>
    </dataValidation>
  </dataValidations>
  <pageMargins left="0.70866141732283472" right="0.70866141732283472" top="0.78740157480314965" bottom="0.78740157480314965" header="0.31496062992125984" footer="0.31496062992125984"/>
  <pageSetup paperSize="9" scale="7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7ED9-9EE3-4410-970E-24DE3667DD0A}">
  <sheetPr codeName="Tabelle3">
    <pageSetUpPr fitToPage="1"/>
  </sheetPr>
  <dimension ref="A1:N501"/>
  <sheetViews>
    <sheetView showGridLines="0" tabSelected="1" topLeftCell="A80" zoomScaleNormal="100" workbookViewId="0">
      <selection activeCell="M99" sqref="M99"/>
    </sheetView>
  </sheetViews>
  <sheetFormatPr baseColWidth="10" defaultRowHeight="12.75" x14ac:dyDescent="0.2"/>
  <cols>
    <col min="1" max="1" width="32.7109375" customWidth="1"/>
    <col min="2" max="10" width="4.5703125" customWidth="1"/>
    <col min="11" max="11" width="10.85546875" customWidth="1"/>
    <col min="12" max="12" width="12" customWidth="1"/>
    <col min="13" max="13" width="11.140625" customWidth="1"/>
    <col min="14" max="14" width="12.42578125" customWidth="1"/>
  </cols>
  <sheetData>
    <row r="1" spans="1:14" hidden="1" x14ac:dyDescent="0.2"/>
    <row r="2" spans="1:14" hidden="1" x14ac:dyDescent="0.2">
      <c r="A2" t="s">
        <v>18</v>
      </c>
    </row>
    <row r="3" spans="1:14" ht="31.15" customHeight="1" x14ac:dyDescent="0.2">
      <c r="A3" s="157" t="s">
        <v>52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  <c r="L3" s="158"/>
      <c r="M3" s="158"/>
      <c r="N3" s="158"/>
    </row>
    <row r="4" spans="1:14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51" customHeight="1" x14ac:dyDescent="0.2">
      <c r="A5" s="159" t="s">
        <v>53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>
        <f>SUM(L21,M21)</f>
        <v>0</v>
      </c>
      <c r="N5" s="160"/>
    </row>
    <row r="6" spans="1:14" ht="24.95" customHeight="1" x14ac:dyDescent="0.2">
      <c r="A6" s="159" t="s">
        <v>36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1">
        <f>N21</f>
        <v>0</v>
      </c>
      <c r="N6" s="162"/>
    </row>
    <row r="7" spans="1:14" ht="14.25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</row>
    <row r="8" spans="1:14" ht="33.75" customHeight="1" x14ac:dyDescent="0.2">
      <c r="A8" s="163" t="s">
        <v>54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77" t="s">
        <v>38</v>
      </c>
    </row>
    <row r="9" spans="1:14" ht="17.45" customHeight="1" x14ac:dyDescent="0.2">
      <c r="A9" s="128" t="s">
        <v>199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78" t="s">
        <v>39</v>
      </c>
    </row>
    <row r="10" spans="1:14" ht="17.45" customHeight="1" x14ac:dyDescent="0.2">
      <c r="A10" s="147" t="s">
        <v>200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N10" s="78" t="s">
        <v>40</v>
      </c>
    </row>
    <row r="11" spans="1:14" ht="17.45" customHeight="1" x14ac:dyDescent="0.2">
      <c r="A11" s="147" t="s">
        <v>219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9"/>
      <c r="N11" s="78" t="s">
        <v>41</v>
      </c>
    </row>
    <row r="12" spans="1:14" ht="17.45" customHeight="1" x14ac:dyDescent="0.2">
      <c r="A12" s="147" t="s">
        <v>220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9"/>
      <c r="N12" s="78" t="s">
        <v>43</v>
      </c>
    </row>
    <row r="13" spans="1:14" ht="17.45" customHeight="1" x14ac:dyDescent="0.2">
      <c r="A13" s="147" t="s">
        <v>221</v>
      </c>
      <c r="B13" s="148"/>
      <c r="C13" s="148"/>
      <c r="D13" s="98"/>
      <c r="E13" s="98"/>
      <c r="F13" s="98"/>
      <c r="G13" s="98"/>
      <c r="H13" s="98"/>
      <c r="I13" s="98"/>
      <c r="J13" s="98"/>
      <c r="K13" s="98"/>
      <c r="L13" s="98"/>
      <c r="M13" s="99"/>
      <c r="N13" s="78" t="s">
        <v>44</v>
      </c>
    </row>
    <row r="14" spans="1:14" ht="17.45" customHeight="1" x14ac:dyDescent="0.2">
      <c r="A14" s="147" t="s">
        <v>222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9"/>
      <c r="N14" s="78" t="s">
        <v>225</v>
      </c>
    </row>
    <row r="15" spans="1:14" ht="17.45" customHeight="1" x14ac:dyDescent="0.2">
      <c r="A15" s="97" t="s">
        <v>223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  <c r="N15" s="78" t="s">
        <v>226</v>
      </c>
    </row>
    <row r="16" spans="1:14" ht="17.45" customHeight="1" x14ac:dyDescent="0.2">
      <c r="A16" s="147" t="s">
        <v>224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99"/>
      <c r="N16" s="78" t="s">
        <v>227</v>
      </c>
    </row>
    <row r="17" spans="1:14" ht="17.45" customHeight="1" x14ac:dyDescent="0.2">
      <c r="A17" s="147" t="s">
        <v>204</v>
      </c>
      <c r="B17" s="148"/>
      <c r="C17" s="148"/>
      <c r="D17" s="148"/>
      <c r="E17" s="79"/>
      <c r="F17" s="79"/>
      <c r="G17" s="79"/>
      <c r="H17" s="79"/>
      <c r="I17" s="79"/>
      <c r="J17" s="79"/>
      <c r="K17" s="79"/>
      <c r="L17" s="79"/>
      <c r="M17" s="80"/>
      <c r="N17" s="78" t="s">
        <v>228</v>
      </c>
    </row>
    <row r="18" spans="1:14" ht="17.45" customHeight="1" x14ac:dyDescent="0.2">
      <c r="A18" s="81" t="s">
        <v>31</v>
      </c>
      <c r="B18" s="82"/>
      <c r="C18" s="82"/>
      <c r="D18" s="82"/>
      <c r="E18" s="82"/>
      <c r="F18" s="82"/>
      <c r="G18" s="82"/>
      <c r="H18" s="82"/>
      <c r="I18" s="82"/>
      <c r="J18" s="82"/>
      <c r="K18" s="69"/>
      <c r="L18" s="83"/>
      <c r="M18" s="68"/>
      <c r="N18" s="69"/>
    </row>
    <row r="19" spans="1:14" ht="87.6" customHeight="1" x14ac:dyDescent="0.2">
      <c r="A19" s="150" t="s">
        <v>209</v>
      </c>
      <c r="B19" s="154" t="s">
        <v>45</v>
      </c>
      <c r="C19" s="155"/>
      <c r="D19" s="155"/>
      <c r="E19" s="155"/>
      <c r="F19" s="155"/>
      <c r="G19" s="155"/>
      <c r="H19" s="155"/>
      <c r="I19" s="155"/>
      <c r="J19" s="156"/>
      <c r="K19" s="150" t="s">
        <v>55</v>
      </c>
      <c r="L19" s="150" t="s">
        <v>56</v>
      </c>
      <c r="M19" s="150" t="s">
        <v>57</v>
      </c>
      <c r="N19" s="150" t="s">
        <v>58</v>
      </c>
    </row>
    <row r="20" spans="1:14" ht="33" customHeight="1" x14ac:dyDescent="0.2">
      <c r="A20" s="152"/>
      <c r="B20" s="84" t="s">
        <v>39</v>
      </c>
      <c r="C20" s="84" t="s">
        <v>40</v>
      </c>
      <c r="D20" s="84" t="s">
        <v>41</v>
      </c>
      <c r="E20" s="84" t="s">
        <v>43</v>
      </c>
      <c r="F20" s="84" t="s">
        <v>44</v>
      </c>
      <c r="G20" s="84" t="s">
        <v>225</v>
      </c>
      <c r="H20" s="84" t="s">
        <v>226</v>
      </c>
      <c r="I20" s="84" t="s">
        <v>227</v>
      </c>
      <c r="J20" s="84" t="s">
        <v>228</v>
      </c>
      <c r="K20" s="153"/>
      <c r="L20" s="153"/>
      <c r="M20" s="151"/>
      <c r="N20" s="151"/>
    </row>
    <row r="21" spans="1:14" ht="26.1" customHeight="1" x14ac:dyDescent="0.2">
      <c r="A21" s="85" t="s">
        <v>60</v>
      </c>
      <c r="B21" s="47">
        <f>COUNTA(Lebenslage[K1])</f>
        <v>0</v>
      </c>
      <c r="C21" s="47">
        <f>COUNTA(Lebenslage[K2])</f>
        <v>0</v>
      </c>
      <c r="D21" s="47">
        <f>COUNTA(Lebenslage[K3])</f>
        <v>0</v>
      </c>
      <c r="E21" s="47">
        <f>COUNTA(Lebenslage[K4])</f>
        <v>0</v>
      </c>
      <c r="F21" s="47">
        <f>COUNTA(Lebenslage[K5])</f>
        <v>0</v>
      </c>
      <c r="G21" s="47">
        <f>COUNTA(Lebenslage[K6])</f>
        <v>0</v>
      </c>
      <c r="H21" s="47">
        <f>COUNTA(Lebenslage[K7])</f>
        <v>0</v>
      </c>
      <c r="I21" s="47">
        <f>COUNTA(Lebenslage[K8])</f>
        <v>0</v>
      </c>
      <c r="J21" s="47">
        <f>COUNTA(Lebenslage[K9])</f>
        <v>0</v>
      </c>
      <c r="K21" s="85" t="s">
        <v>60</v>
      </c>
      <c r="L21" s="47">
        <f>SUM(Lebenslage[Elternteile])</f>
        <v>0</v>
      </c>
      <c r="M21" s="47">
        <f>SUM(Lebenslage[Kursabbrecher])</f>
        <v>0</v>
      </c>
      <c r="N21" s="48">
        <f>SUM(Lebenslage[Kursbetrag])</f>
        <v>0</v>
      </c>
    </row>
    <row r="22" spans="1:14" ht="18.95" hidden="1" customHeight="1" x14ac:dyDescent="0.2">
      <c r="A22" s="27" t="s">
        <v>180</v>
      </c>
      <c r="B22" s="40" t="s">
        <v>39</v>
      </c>
      <c r="C22" s="40" t="s">
        <v>40</v>
      </c>
      <c r="D22" s="40" t="s">
        <v>41</v>
      </c>
      <c r="E22" s="40" t="s">
        <v>43</v>
      </c>
      <c r="F22" s="40" t="s">
        <v>44</v>
      </c>
      <c r="G22" s="28" t="s">
        <v>225</v>
      </c>
      <c r="H22" s="28" t="s">
        <v>226</v>
      </c>
      <c r="I22" s="28" t="s">
        <v>227</v>
      </c>
      <c r="J22" s="28" t="s">
        <v>228</v>
      </c>
      <c r="K22" s="38" t="s">
        <v>181</v>
      </c>
      <c r="L22" s="39" t="s">
        <v>182</v>
      </c>
      <c r="M22" s="39" t="s">
        <v>183</v>
      </c>
      <c r="N22" s="106" t="s">
        <v>184</v>
      </c>
    </row>
    <row r="23" spans="1:14" ht="26.1" customHeight="1" x14ac:dyDescent="0.2">
      <c r="A23" s="63"/>
      <c r="B23" s="64"/>
      <c r="C23" s="64"/>
      <c r="D23" s="64"/>
      <c r="E23" s="64"/>
      <c r="F23" s="64"/>
      <c r="G23" s="34"/>
      <c r="H23" s="34"/>
      <c r="I23" s="34"/>
      <c r="J23" s="34"/>
      <c r="K23" s="65"/>
      <c r="L23" s="66"/>
      <c r="M23" s="66"/>
      <c r="N23" s="107">
        <f>Lebenslage[[#This Row],[Zuschuss]]*Lebenslage[[#This Row],[Elternteile]]+Lebenslage[[#This Row],[Zuschuss]]*Lebenslage[[#This Row],[Kursabbrecher]]/2</f>
        <v>0</v>
      </c>
    </row>
    <row r="24" spans="1:14" ht="26.1" customHeight="1" x14ac:dyDescent="0.2">
      <c r="A24" s="63"/>
      <c r="B24" s="64"/>
      <c r="C24" s="64"/>
      <c r="D24" s="64"/>
      <c r="E24" s="64"/>
      <c r="F24" s="64"/>
      <c r="G24" s="34"/>
      <c r="H24" s="34"/>
      <c r="I24" s="34"/>
      <c r="J24" s="34"/>
      <c r="K24" s="65"/>
      <c r="L24" s="66"/>
      <c r="M24" s="66"/>
      <c r="N24" s="107">
        <f>Lebenslage[[#This Row],[Zuschuss]]*Lebenslage[[#This Row],[Elternteile]]+Lebenslage[[#This Row],[Zuschuss]]*Lebenslage[[#This Row],[Kursabbrecher]]/2</f>
        <v>0</v>
      </c>
    </row>
    <row r="25" spans="1:14" ht="26.1" customHeight="1" x14ac:dyDescent="0.2">
      <c r="A25" s="63"/>
      <c r="B25" s="64"/>
      <c r="C25" s="64"/>
      <c r="D25" s="64"/>
      <c r="E25" s="64"/>
      <c r="F25" s="64"/>
      <c r="G25" s="34"/>
      <c r="H25" s="34"/>
      <c r="I25" s="34"/>
      <c r="J25" s="34"/>
      <c r="K25" s="65"/>
      <c r="L25" s="66"/>
      <c r="M25" s="66"/>
      <c r="N25" s="107">
        <f>Lebenslage[[#This Row],[Zuschuss]]*Lebenslage[[#This Row],[Elternteile]]+Lebenslage[[#This Row],[Zuschuss]]*Lebenslage[[#This Row],[Kursabbrecher]]/2</f>
        <v>0</v>
      </c>
    </row>
    <row r="26" spans="1:14" ht="26.1" customHeight="1" x14ac:dyDescent="0.2">
      <c r="A26" s="63"/>
      <c r="B26" s="64"/>
      <c r="C26" s="64"/>
      <c r="D26" s="64"/>
      <c r="E26" s="64"/>
      <c r="F26" s="64"/>
      <c r="G26" s="34"/>
      <c r="H26" s="34"/>
      <c r="I26" s="34"/>
      <c r="J26" s="34"/>
      <c r="K26" s="65"/>
      <c r="L26" s="66"/>
      <c r="M26" s="66"/>
      <c r="N26" s="107">
        <f>Lebenslage[[#This Row],[Zuschuss]]*Lebenslage[[#This Row],[Elternteile]]+Lebenslage[[#This Row],[Zuschuss]]*Lebenslage[[#This Row],[Kursabbrecher]]/2</f>
        <v>0</v>
      </c>
    </row>
    <row r="27" spans="1:14" ht="26.1" customHeight="1" x14ac:dyDescent="0.2">
      <c r="A27" s="63"/>
      <c r="B27" s="64"/>
      <c r="C27" s="64"/>
      <c r="D27" s="64"/>
      <c r="E27" s="64"/>
      <c r="F27" s="64"/>
      <c r="G27" s="34"/>
      <c r="H27" s="34"/>
      <c r="I27" s="34"/>
      <c r="J27" s="34"/>
      <c r="K27" s="65"/>
      <c r="L27" s="66"/>
      <c r="M27" s="66"/>
      <c r="N27" s="107">
        <f>Lebenslage[[#This Row],[Zuschuss]]*Lebenslage[[#This Row],[Elternteile]]+Lebenslage[[#This Row],[Zuschuss]]*Lebenslage[[#This Row],[Kursabbrecher]]/2</f>
        <v>0</v>
      </c>
    </row>
    <row r="28" spans="1:14" ht="26.1" customHeight="1" x14ac:dyDescent="0.2">
      <c r="A28" s="63"/>
      <c r="B28" s="64"/>
      <c r="C28" s="64"/>
      <c r="D28" s="64"/>
      <c r="E28" s="64"/>
      <c r="F28" s="64"/>
      <c r="G28" s="34"/>
      <c r="H28" s="34"/>
      <c r="I28" s="34"/>
      <c r="J28" s="34"/>
      <c r="K28" s="65"/>
      <c r="L28" s="66"/>
      <c r="M28" s="66"/>
      <c r="N28" s="107">
        <f>Lebenslage[[#This Row],[Zuschuss]]*Lebenslage[[#This Row],[Elternteile]]+Lebenslage[[#This Row],[Zuschuss]]*Lebenslage[[#This Row],[Kursabbrecher]]/2</f>
        <v>0</v>
      </c>
    </row>
    <row r="29" spans="1:14" ht="26.1" customHeight="1" x14ac:dyDescent="0.2">
      <c r="A29" s="63"/>
      <c r="B29" s="64"/>
      <c r="C29" s="64"/>
      <c r="D29" s="64"/>
      <c r="E29" s="64"/>
      <c r="F29" s="64"/>
      <c r="G29" s="34"/>
      <c r="H29" s="34"/>
      <c r="I29" s="34"/>
      <c r="J29" s="34"/>
      <c r="K29" s="65"/>
      <c r="L29" s="66"/>
      <c r="M29" s="66"/>
      <c r="N29" s="107">
        <f>Lebenslage[[#This Row],[Zuschuss]]*Lebenslage[[#This Row],[Elternteile]]+Lebenslage[[#This Row],[Zuschuss]]*Lebenslage[[#This Row],[Kursabbrecher]]/2</f>
        <v>0</v>
      </c>
    </row>
    <row r="30" spans="1:14" ht="26.1" customHeight="1" x14ac:dyDescent="0.2">
      <c r="A30" s="63"/>
      <c r="B30" s="64"/>
      <c r="C30" s="64"/>
      <c r="D30" s="64"/>
      <c r="E30" s="64"/>
      <c r="F30" s="64"/>
      <c r="G30" s="34"/>
      <c r="H30" s="34"/>
      <c r="I30" s="34"/>
      <c r="J30" s="34"/>
      <c r="K30" s="65"/>
      <c r="L30" s="66"/>
      <c r="M30" s="66"/>
      <c r="N30" s="107">
        <f>Lebenslage[[#This Row],[Zuschuss]]*Lebenslage[[#This Row],[Elternteile]]+Lebenslage[[#This Row],[Zuschuss]]*Lebenslage[[#This Row],[Kursabbrecher]]/2</f>
        <v>0</v>
      </c>
    </row>
    <row r="31" spans="1:14" ht="26.1" customHeight="1" x14ac:dyDescent="0.2">
      <c r="A31" s="63"/>
      <c r="B31" s="64"/>
      <c r="C31" s="64"/>
      <c r="D31" s="64"/>
      <c r="E31" s="64"/>
      <c r="F31" s="64"/>
      <c r="G31" s="34"/>
      <c r="H31" s="34"/>
      <c r="I31" s="34"/>
      <c r="J31" s="34"/>
      <c r="K31" s="65"/>
      <c r="L31" s="66"/>
      <c r="M31" s="66"/>
      <c r="N31" s="107">
        <f>Lebenslage[[#This Row],[Zuschuss]]*Lebenslage[[#This Row],[Elternteile]]+Lebenslage[[#This Row],[Zuschuss]]*Lebenslage[[#This Row],[Kursabbrecher]]/2</f>
        <v>0</v>
      </c>
    </row>
    <row r="32" spans="1:14" ht="26.1" customHeight="1" x14ac:dyDescent="0.2">
      <c r="A32" s="63"/>
      <c r="B32" s="64"/>
      <c r="C32" s="64"/>
      <c r="D32" s="64"/>
      <c r="E32" s="64"/>
      <c r="F32" s="64"/>
      <c r="G32" s="34"/>
      <c r="H32" s="34"/>
      <c r="I32" s="34"/>
      <c r="J32" s="34"/>
      <c r="K32" s="65"/>
      <c r="L32" s="66"/>
      <c r="M32" s="66"/>
      <c r="N32" s="107">
        <f>Lebenslage[[#This Row],[Zuschuss]]*Lebenslage[[#This Row],[Elternteile]]+Lebenslage[[#This Row],[Zuschuss]]*Lebenslage[[#This Row],[Kursabbrecher]]/2</f>
        <v>0</v>
      </c>
    </row>
    <row r="33" spans="1:14" ht="26.1" customHeight="1" x14ac:dyDescent="0.2">
      <c r="A33" s="63"/>
      <c r="B33" s="64"/>
      <c r="C33" s="64"/>
      <c r="D33" s="64"/>
      <c r="E33" s="64"/>
      <c r="F33" s="64"/>
      <c r="G33" s="34"/>
      <c r="H33" s="34"/>
      <c r="I33" s="34"/>
      <c r="J33" s="34"/>
      <c r="K33" s="65"/>
      <c r="L33" s="66"/>
      <c r="M33" s="66"/>
      <c r="N33" s="107">
        <f>Lebenslage[[#This Row],[Zuschuss]]*Lebenslage[[#This Row],[Elternteile]]+Lebenslage[[#This Row],[Zuschuss]]*Lebenslage[[#This Row],[Kursabbrecher]]/2</f>
        <v>0</v>
      </c>
    </row>
    <row r="34" spans="1:14" ht="26.1" customHeight="1" x14ac:dyDescent="0.2">
      <c r="A34" s="63"/>
      <c r="B34" s="64"/>
      <c r="C34" s="64"/>
      <c r="D34" s="64"/>
      <c r="E34" s="64"/>
      <c r="F34" s="64"/>
      <c r="G34" s="34"/>
      <c r="H34" s="34"/>
      <c r="I34" s="34"/>
      <c r="J34" s="34"/>
      <c r="K34" s="65"/>
      <c r="L34" s="66"/>
      <c r="M34" s="66"/>
      <c r="N34" s="107">
        <f>Lebenslage[[#This Row],[Zuschuss]]*Lebenslage[[#This Row],[Elternteile]]+Lebenslage[[#This Row],[Zuschuss]]*Lebenslage[[#This Row],[Kursabbrecher]]/2</f>
        <v>0</v>
      </c>
    </row>
    <row r="35" spans="1:14" ht="26.1" customHeight="1" x14ac:dyDescent="0.2">
      <c r="A35" s="63"/>
      <c r="B35" s="64"/>
      <c r="C35" s="64"/>
      <c r="D35" s="64"/>
      <c r="E35" s="64"/>
      <c r="F35" s="64"/>
      <c r="G35" s="34"/>
      <c r="H35" s="34"/>
      <c r="I35" s="34"/>
      <c r="J35" s="34"/>
      <c r="K35" s="65"/>
      <c r="L35" s="66"/>
      <c r="M35" s="66"/>
      <c r="N35" s="107">
        <f>Lebenslage[[#This Row],[Zuschuss]]*Lebenslage[[#This Row],[Elternteile]]+Lebenslage[[#This Row],[Zuschuss]]*Lebenslage[[#This Row],[Kursabbrecher]]/2</f>
        <v>0</v>
      </c>
    </row>
    <row r="36" spans="1:14" ht="26.1" customHeight="1" x14ac:dyDescent="0.2">
      <c r="A36" s="63"/>
      <c r="B36" s="64"/>
      <c r="C36" s="64"/>
      <c r="D36" s="64"/>
      <c r="E36" s="64"/>
      <c r="F36" s="64"/>
      <c r="G36" s="34"/>
      <c r="H36" s="34"/>
      <c r="I36" s="34"/>
      <c r="J36" s="34"/>
      <c r="K36" s="65"/>
      <c r="L36" s="66"/>
      <c r="M36" s="66"/>
      <c r="N36" s="107">
        <f>Lebenslage[[#This Row],[Zuschuss]]*Lebenslage[[#This Row],[Elternteile]]+Lebenslage[[#This Row],[Zuschuss]]*Lebenslage[[#This Row],[Kursabbrecher]]/2</f>
        <v>0</v>
      </c>
    </row>
    <row r="37" spans="1:14" ht="26.1" customHeight="1" x14ac:dyDescent="0.2">
      <c r="A37" s="63"/>
      <c r="B37" s="64"/>
      <c r="C37" s="64"/>
      <c r="D37" s="64"/>
      <c r="E37" s="64"/>
      <c r="F37" s="64"/>
      <c r="G37" s="34"/>
      <c r="H37" s="34"/>
      <c r="I37" s="34"/>
      <c r="J37" s="34"/>
      <c r="K37" s="65"/>
      <c r="L37" s="66"/>
      <c r="M37" s="66"/>
      <c r="N37" s="107">
        <f>Lebenslage[[#This Row],[Zuschuss]]*Lebenslage[[#This Row],[Elternteile]]+Lebenslage[[#This Row],[Zuschuss]]*Lebenslage[[#This Row],[Kursabbrecher]]/2</f>
        <v>0</v>
      </c>
    </row>
    <row r="38" spans="1:14" ht="26.1" customHeight="1" x14ac:dyDescent="0.2">
      <c r="A38" s="63"/>
      <c r="B38" s="64"/>
      <c r="C38" s="64"/>
      <c r="D38" s="64"/>
      <c r="E38" s="64"/>
      <c r="F38" s="64"/>
      <c r="G38" s="34"/>
      <c r="H38" s="34"/>
      <c r="I38" s="34"/>
      <c r="J38" s="34"/>
      <c r="K38" s="65"/>
      <c r="L38" s="66"/>
      <c r="M38" s="66"/>
      <c r="N38" s="107">
        <f>Lebenslage[[#This Row],[Zuschuss]]*Lebenslage[[#This Row],[Elternteile]]+Lebenslage[[#This Row],[Zuschuss]]*Lebenslage[[#This Row],[Kursabbrecher]]/2</f>
        <v>0</v>
      </c>
    </row>
    <row r="39" spans="1:14" ht="26.1" customHeight="1" x14ac:dyDescent="0.2">
      <c r="A39" s="63"/>
      <c r="B39" s="64"/>
      <c r="C39" s="64"/>
      <c r="D39" s="64"/>
      <c r="E39" s="64"/>
      <c r="F39" s="64"/>
      <c r="G39" s="34"/>
      <c r="H39" s="34"/>
      <c r="I39" s="34"/>
      <c r="J39" s="34"/>
      <c r="K39" s="65"/>
      <c r="L39" s="66"/>
      <c r="M39" s="66"/>
      <c r="N39" s="107">
        <f>Lebenslage[[#This Row],[Zuschuss]]*Lebenslage[[#This Row],[Elternteile]]+Lebenslage[[#This Row],[Zuschuss]]*Lebenslage[[#This Row],[Kursabbrecher]]/2</f>
        <v>0</v>
      </c>
    </row>
    <row r="40" spans="1:14" ht="26.1" customHeight="1" x14ac:dyDescent="0.2">
      <c r="A40" s="63"/>
      <c r="B40" s="64"/>
      <c r="C40" s="64"/>
      <c r="D40" s="64"/>
      <c r="E40" s="64"/>
      <c r="F40" s="64"/>
      <c r="G40" s="34"/>
      <c r="H40" s="34"/>
      <c r="I40" s="34"/>
      <c r="J40" s="34"/>
      <c r="K40" s="65"/>
      <c r="L40" s="66"/>
      <c r="M40" s="66"/>
      <c r="N40" s="107">
        <f>Lebenslage[[#This Row],[Zuschuss]]*Lebenslage[[#This Row],[Elternteile]]+Lebenslage[[#This Row],[Zuschuss]]*Lebenslage[[#This Row],[Kursabbrecher]]/2</f>
        <v>0</v>
      </c>
    </row>
    <row r="41" spans="1:14" ht="26.1" customHeight="1" x14ac:dyDescent="0.2">
      <c r="A41" s="63"/>
      <c r="B41" s="64"/>
      <c r="C41" s="64"/>
      <c r="D41" s="64"/>
      <c r="E41" s="64"/>
      <c r="F41" s="64"/>
      <c r="G41" s="34"/>
      <c r="H41" s="34"/>
      <c r="I41" s="34"/>
      <c r="J41" s="34"/>
      <c r="K41" s="65"/>
      <c r="L41" s="66"/>
      <c r="M41" s="66"/>
      <c r="N41" s="107">
        <f>Lebenslage[[#This Row],[Zuschuss]]*Lebenslage[[#This Row],[Elternteile]]+Lebenslage[[#This Row],[Zuschuss]]*Lebenslage[[#This Row],[Kursabbrecher]]/2</f>
        <v>0</v>
      </c>
    </row>
    <row r="42" spans="1:14" ht="26.1" customHeight="1" x14ac:dyDescent="0.2">
      <c r="A42" s="63"/>
      <c r="B42" s="64"/>
      <c r="C42" s="64"/>
      <c r="D42" s="64"/>
      <c r="E42" s="64"/>
      <c r="F42" s="64"/>
      <c r="G42" s="34"/>
      <c r="H42" s="34"/>
      <c r="I42" s="34"/>
      <c r="J42" s="34"/>
      <c r="K42" s="65"/>
      <c r="L42" s="66"/>
      <c r="M42" s="66"/>
      <c r="N42" s="107">
        <f>Lebenslage[[#This Row],[Zuschuss]]*Lebenslage[[#This Row],[Elternteile]]+Lebenslage[[#This Row],[Zuschuss]]*Lebenslage[[#This Row],[Kursabbrecher]]/2</f>
        <v>0</v>
      </c>
    </row>
    <row r="43" spans="1:14" ht="26.1" customHeight="1" x14ac:dyDescent="0.2">
      <c r="A43" s="63"/>
      <c r="B43" s="64"/>
      <c r="C43" s="64"/>
      <c r="D43" s="64"/>
      <c r="E43" s="64"/>
      <c r="F43" s="64"/>
      <c r="G43" s="34"/>
      <c r="H43" s="34"/>
      <c r="I43" s="34"/>
      <c r="J43" s="34"/>
      <c r="K43" s="65"/>
      <c r="L43" s="66"/>
      <c r="M43" s="66"/>
      <c r="N43" s="107">
        <f>Lebenslage[[#This Row],[Zuschuss]]*Lebenslage[[#This Row],[Elternteile]]+Lebenslage[[#This Row],[Zuschuss]]*Lebenslage[[#This Row],[Kursabbrecher]]/2</f>
        <v>0</v>
      </c>
    </row>
    <row r="44" spans="1:14" ht="26.1" customHeight="1" x14ac:dyDescent="0.2">
      <c r="A44" s="63"/>
      <c r="B44" s="64"/>
      <c r="C44" s="64"/>
      <c r="D44" s="64"/>
      <c r="E44" s="64"/>
      <c r="F44" s="64"/>
      <c r="G44" s="34"/>
      <c r="H44" s="34"/>
      <c r="I44" s="34"/>
      <c r="J44" s="34"/>
      <c r="K44" s="65"/>
      <c r="L44" s="66"/>
      <c r="M44" s="66"/>
      <c r="N44" s="107">
        <f>Lebenslage[[#This Row],[Zuschuss]]*Lebenslage[[#This Row],[Elternteile]]+Lebenslage[[#This Row],[Zuschuss]]*Lebenslage[[#This Row],[Kursabbrecher]]/2</f>
        <v>0</v>
      </c>
    </row>
    <row r="45" spans="1:14" ht="26.1" customHeight="1" x14ac:dyDescent="0.2">
      <c r="A45" s="63"/>
      <c r="B45" s="64"/>
      <c r="C45" s="64"/>
      <c r="D45" s="64"/>
      <c r="E45" s="64"/>
      <c r="F45" s="64"/>
      <c r="G45" s="34"/>
      <c r="H45" s="34"/>
      <c r="I45" s="34"/>
      <c r="J45" s="34"/>
      <c r="K45" s="65"/>
      <c r="L45" s="66"/>
      <c r="M45" s="66"/>
      <c r="N45" s="107">
        <f>Lebenslage[[#This Row],[Zuschuss]]*Lebenslage[[#This Row],[Elternteile]]+Lebenslage[[#This Row],[Zuschuss]]*Lebenslage[[#This Row],[Kursabbrecher]]/2</f>
        <v>0</v>
      </c>
    </row>
    <row r="46" spans="1:14" ht="26.1" customHeight="1" x14ac:dyDescent="0.2">
      <c r="A46" s="63"/>
      <c r="B46" s="64"/>
      <c r="C46" s="64"/>
      <c r="D46" s="64"/>
      <c r="E46" s="64"/>
      <c r="F46" s="64"/>
      <c r="G46" s="34"/>
      <c r="H46" s="34"/>
      <c r="I46" s="34"/>
      <c r="J46" s="34"/>
      <c r="K46" s="65"/>
      <c r="L46" s="66"/>
      <c r="M46" s="66"/>
      <c r="N46" s="107">
        <f>Lebenslage[[#This Row],[Zuschuss]]*Lebenslage[[#This Row],[Elternteile]]+Lebenslage[[#This Row],[Zuschuss]]*Lebenslage[[#This Row],[Kursabbrecher]]/2</f>
        <v>0</v>
      </c>
    </row>
    <row r="47" spans="1:14" ht="26.1" customHeight="1" x14ac:dyDescent="0.2">
      <c r="A47" s="63"/>
      <c r="B47" s="64"/>
      <c r="C47" s="64"/>
      <c r="D47" s="64"/>
      <c r="E47" s="64"/>
      <c r="F47" s="64"/>
      <c r="G47" s="34"/>
      <c r="H47" s="34"/>
      <c r="I47" s="34"/>
      <c r="J47" s="34"/>
      <c r="K47" s="65"/>
      <c r="L47" s="66"/>
      <c r="M47" s="66"/>
      <c r="N47" s="107">
        <f>Lebenslage[[#This Row],[Zuschuss]]*Lebenslage[[#This Row],[Elternteile]]+Lebenslage[[#This Row],[Zuschuss]]*Lebenslage[[#This Row],[Kursabbrecher]]/2</f>
        <v>0</v>
      </c>
    </row>
    <row r="48" spans="1:14" ht="26.1" customHeight="1" x14ac:dyDescent="0.2">
      <c r="A48" s="63"/>
      <c r="B48" s="64"/>
      <c r="C48" s="64"/>
      <c r="D48" s="64"/>
      <c r="E48" s="64"/>
      <c r="F48" s="64"/>
      <c r="G48" s="34"/>
      <c r="H48" s="34"/>
      <c r="I48" s="34"/>
      <c r="J48" s="34"/>
      <c r="K48" s="65"/>
      <c r="L48" s="66"/>
      <c r="M48" s="66"/>
      <c r="N48" s="107">
        <f>Lebenslage[[#This Row],[Zuschuss]]*Lebenslage[[#This Row],[Elternteile]]+Lebenslage[[#This Row],[Zuschuss]]*Lebenslage[[#This Row],[Kursabbrecher]]/2</f>
        <v>0</v>
      </c>
    </row>
    <row r="49" spans="1:14" ht="26.1" customHeight="1" x14ac:dyDescent="0.2">
      <c r="A49" s="63"/>
      <c r="B49" s="64"/>
      <c r="C49" s="64"/>
      <c r="D49" s="64"/>
      <c r="E49" s="64"/>
      <c r="F49" s="64"/>
      <c r="G49" s="34"/>
      <c r="H49" s="34"/>
      <c r="I49" s="34"/>
      <c r="J49" s="34"/>
      <c r="K49" s="65"/>
      <c r="L49" s="66"/>
      <c r="M49" s="66"/>
      <c r="N49" s="107">
        <f>Lebenslage[[#This Row],[Zuschuss]]*Lebenslage[[#This Row],[Elternteile]]+Lebenslage[[#This Row],[Zuschuss]]*Lebenslage[[#This Row],[Kursabbrecher]]/2</f>
        <v>0</v>
      </c>
    </row>
    <row r="50" spans="1:14" ht="26.1" customHeight="1" x14ac:dyDescent="0.2">
      <c r="A50" s="63"/>
      <c r="B50" s="64"/>
      <c r="C50" s="64"/>
      <c r="D50" s="64"/>
      <c r="E50" s="64"/>
      <c r="F50" s="64"/>
      <c r="G50" s="34"/>
      <c r="H50" s="34"/>
      <c r="I50" s="34"/>
      <c r="J50" s="34"/>
      <c r="K50" s="65"/>
      <c r="L50" s="66"/>
      <c r="M50" s="66"/>
      <c r="N50" s="107">
        <f>Lebenslage[[#This Row],[Zuschuss]]*Lebenslage[[#This Row],[Elternteile]]+Lebenslage[[#This Row],[Zuschuss]]*Lebenslage[[#This Row],[Kursabbrecher]]/2</f>
        <v>0</v>
      </c>
    </row>
    <row r="51" spans="1:14" ht="26.1" customHeight="1" x14ac:dyDescent="0.2">
      <c r="A51" s="63"/>
      <c r="B51" s="64"/>
      <c r="C51" s="64"/>
      <c r="D51" s="64"/>
      <c r="E51" s="64"/>
      <c r="F51" s="64"/>
      <c r="G51" s="34"/>
      <c r="H51" s="34"/>
      <c r="I51" s="34"/>
      <c r="J51" s="34"/>
      <c r="K51" s="65"/>
      <c r="L51" s="66"/>
      <c r="M51" s="66"/>
      <c r="N51" s="107">
        <f>Lebenslage[[#This Row],[Zuschuss]]*Lebenslage[[#This Row],[Elternteile]]+Lebenslage[[#This Row],[Zuschuss]]*Lebenslage[[#This Row],[Kursabbrecher]]/2</f>
        <v>0</v>
      </c>
    </row>
    <row r="52" spans="1:14" ht="26.1" customHeight="1" x14ac:dyDescent="0.2">
      <c r="A52" s="63"/>
      <c r="B52" s="64"/>
      <c r="C52" s="64"/>
      <c r="D52" s="64"/>
      <c r="E52" s="64"/>
      <c r="F52" s="64"/>
      <c r="G52" s="34"/>
      <c r="H52" s="34"/>
      <c r="I52" s="34"/>
      <c r="J52" s="34"/>
      <c r="K52" s="65"/>
      <c r="L52" s="66"/>
      <c r="M52" s="66"/>
      <c r="N52" s="107">
        <f>Lebenslage[[#This Row],[Zuschuss]]*Lebenslage[[#This Row],[Elternteile]]+Lebenslage[[#This Row],[Zuschuss]]*Lebenslage[[#This Row],[Kursabbrecher]]/2</f>
        <v>0</v>
      </c>
    </row>
    <row r="53" spans="1:14" ht="26.1" customHeight="1" x14ac:dyDescent="0.2">
      <c r="A53" s="63"/>
      <c r="B53" s="64"/>
      <c r="C53" s="64"/>
      <c r="D53" s="64"/>
      <c r="E53" s="64"/>
      <c r="F53" s="64"/>
      <c r="G53" s="34"/>
      <c r="H53" s="34"/>
      <c r="I53" s="34"/>
      <c r="J53" s="34"/>
      <c r="K53" s="65"/>
      <c r="L53" s="66"/>
      <c r="M53" s="66"/>
      <c r="N53" s="107">
        <f>Lebenslage[[#This Row],[Zuschuss]]*Lebenslage[[#This Row],[Elternteile]]+Lebenslage[[#This Row],[Zuschuss]]*Lebenslage[[#This Row],[Kursabbrecher]]/2</f>
        <v>0</v>
      </c>
    </row>
    <row r="54" spans="1:14" ht="26.1" customHeight="1" x14ac:dyDescent="0.2">
      <c r="A54" s="63"/>
      <c r="B54" s="64"/>
      <c r="C54" s="64"/>
      <c r="D54" s="64"/>
      <c r="E54" s="64"/>
      <c r="F54" s="64"/>
      <c r="G54" s="34"/>
      <c r="H54" s="34"/>
      <c r="I54" s="34"/>
      <c r="J54" s="34"/>
      <c r="K54" s="65"/>
      <c r="L54" s="66"/>
      <c r="M54" s="66"/>
      <c r="N54" s="107">
        <f>Lebenslage[[#This Row],[Zuschuss]]*Lebenslage[[#This Row],[Elternteile]]+Lebenslage[[#This Row],[Zuschuss]]*Lebenslage[[#This Row],[Kursabbrecher]]/2</f>
        <v>0</v>
      </c>
    </row>
    <row r="55" spans="1:14" ht="26.1" customHeight="1" x14ac:dyDescent="0.2">
      <c r="A55" s="63"/>
      <c r="B55" s="64"/>
      <c r="C55" s="64"/>
      <c r="D55" s="64"/>
      <c r="E55" s="64"/>
      <c r="F55" s="64"/>
      <c r="G55" s="34"/>
      <c r="H55" s="34"/>
      <c r="I55" s="34"/>
      <c r="J55" s="34"/>
      <c r="K55" s="65"/>
      <c r="L55" s="66"/>
      <c r="M55" s="66"/>
      <c r="N55" s="107">
        <f>Lebenslage[[#This Row],[Zuschuss]]*Lebenslage[[#This Row],[Elternteile]]+Lebenslage[[#This Row],[Zuschuss]]*Lebenslage[[#This Row],[Kursabbrecher]]/2</f>
        <v>0</v>
      </c>
    </row>
    <row r="56" spans="1:14" ht="26.1" customHeight="1" x14ac:dyDescent="0.2">
      <c r="A56" s="63"/>
      <c r="B56" s="64"/>
      <c r="C56" s="64"/>
      <c r="D56" s="64"/>
      <c r="E56" s="64"/>
      <c r="F56" s="64"/>
      <c r="G56" s="34"/>
      <c r="H56" s="34"/>
      <c r="I56" s="34"/>
      <c r="J56" s="34"/>
      <c r="K56" s="65"/>
      <c r="L56" s="66"/>
      <c r="M56" s="66"/>
      <c r="N56" s="107">
        <f>Lebenslage[[#This Row],[Zuschuss]]*Lebenslage[[#This Row],[Elternteile]]+Lebenslage[[#This Row],[Zuschuss]]*Lebenslage[[#This Row],[Kursabbrecher]]/2</f>
        <v>0</v>
      </c>
    </row>
    <row r="57" spans="1:14" ht="26.1" customHeight="1" x14ac:dyDescent="0.2">
      <c r="A57" s="63"/>
      <c r="B57" s="64"/>
      <c r="C57" s="64"/>
      <c r="D57" s="64"/>
      <c r="E57" s="64"/>
      <c r="F57" s="64"/>
      <c r="G57" s="34"/>
      <c r="H57" s="34"/>
      <c r="I57" s="34"/>
      <c r="J57" s="34"/>
      <c r="K57" s="65"/>
      <c r="L57" s="66"/>
      <c r="M57" s="66"/>
      <c r="N57" s="107">
        <f>Lebenslage[[#This Row],[Zuschuss]]*Lebenslage[[#This Row],[Elternteile]]+Lebenslage[[#This Row],[Zuschuss]]*Lebenslage[[#This Row],[Kursabbrecher]]/2</f>
        <v>0</v>
      </c>
    </row>
    <row r="58" spans="1:14" ht="26.1" customHeight="1" x14ac:dyDescent="0.2">
      <c r="A58" s="63"/>
      <c r="B58" s="64"/>
      <c r="C58" s="64"/>
      <c r="D58" s="64"/>
      <c r="E58" s="64"/>
      <c r="F58" s="64"/>
      <c r="G58" s="34"/>
      <c r="H58" s="34"/>
      <c r="I58" s="34"/>
      <c r="J58" s="34"/>
      <c r="K58" s="65"/>
      <c r="L58" s="66"/>
      <c r="M58" s="66"/>
      <c r="N58" s="107">
        <f>Lebenslage[[#This Row],[Zuschuss]]*Lebenslage[[#This Row],[Elternteile]]+Lebenslage[[#This Row],[Zuschuss]]*Lebenslage[[#This Row],[Kursabbrecher]]/2</f>
        <v>0</v>
      </c>
    </row>
    <row r="59" spans="1:14" ht="26.1" customHeight="1" x14ac:dyDescent="0.2">
      <c r="A59" s="63"/>
      <c r="B59" s="64"/>
      <c r="C59" s="64"/>
      <c r="D59" s="64"/>
      <c r="E59" s="64"/>
      <c r="F59" s="64"/>
      <c r="G59" s="34"/>
      <c r="H59" s="34"/>
      <c r="I59" s="34"/>
      <c r="J59" s="34"/>
      <c r="K59" s="65"/>
      <c r="L59" s="66"/>
      <c r="M59" s="66"/>
      <c r="N59" s="107">
        <f>Lebenslage[[#This Row],[Zuschuss]]*Lebenslage[[#This Row],[Elternteile]]+Lebenslage[[#This Row],[Zuschuss]]*Lebenslage[[#This Row],[Kursabbrecher]]/2</f>
        <v>0</v>
      </c>
    </row>
    <row r="60" spans="1:14" ht="26.1" customHeight="1" x14ac:dyDescent="0.2">
      <c r="A60" s="63"/>
      <c r="B60" s="64"/>
      <c r="C60" s="64"/>
      <c r="D60" s="64"/>
      <c r="E60" s="64"/>
      <c r="F60" s="64"/>
      <c r="G60" s="34"/>
      <c r="H60" s="34"/>
      <c r="I60" s="34"/>
      <c r="J60" s="34"/>
      <c r="K60" s="65"/>
      <c r="L60" s="66"/>
      <c r="M60" s="66"/>
      <c r="N60" s="107">
        <f>Lebenslage[[#This Row],[Zuschuss]]*Lebenslage[[#This Row],[Elternteile]]+Lebenslage[[#This Row],[Zuschuss]]*Lebenslage[[#This Row],[Kursabbrecher]]/2</f>
        <v>0</v>
      </c>
    </row>
    <row r="61" spans="1:14" ht="26.1" customHeight="1" x14ac:dyDescent="0.2">
      <c r="A61" s="63"/>
      <c r="B61" s="64"/>
      <c r="C61" s="64"/>
      <c r="D61" s="64"/>
      <c r="E61" s="64"/>
      <c r="F61" s="64"/>
      <c r="G61" s="34"/>
      <c r="H61" s="34"/>
      <c r="I61" s="34"/>
      <c r="J61" s="34"/>
      <c r="K61" s="65"/>
      <c r="L61" s="66"/>
      <c r="M61" s="66"/>
      <c r="N61" s="107">
        <f>Lebenslage[[#This Row],[Zuschuss]]*Lebenslage[[#This Row],[Elternteile]]+Lebenslage[[#This Row],[Zuschuss]]*Lebenslage[[#This Row],[Kursabbrecher]]/2</f>
        <v>0</v>
      </c>
    </row>
    <row r="62" spans="1:14" ht="26.1" customHeight="1" x14ac:dyDescent="0.2">
      <c r="A62" s="63"/>
      <c r="B62" s="64"/>
      <c r="C62" s="64"/>
      <c r="D62" s="64"/>
      <c r="E62" s="64"/>
      <c r="F62" s="64"/>
      <c r="G62" s="34"/>
      <c r="H62" s="34"/>
      <c r="I62" s="34"/>
      <c r="J62" s="34"/>
      <c r="K62" s="65"/>
      <c r="L62" s="66"/>
      <c r="M62" s="66"/>
      <c r="N62" s="107">
        <f>Lebenslage[[#This Row],[Zuschuss]]*Lebenslage[[#This Row],[Elternteile]]+Lebenslage[[#This Row],[Zuschuss]]*Lebenslage[[#This Row],[Kursabbrecher]]/2</f>
        <v>0</v>
      </c>
    </row>
    <row r="63" spans="1:14" ht="26.1" customHeight="1" x14ac:dyDescent="0.2">
      <c r="A63" s="63"/>
      <c r="B63" s="64"/>
      <c r="C63" s="64"/>
      <c r="D63" s="64"/>
      <c r="E63" s="64"/>
      <c r="F63" s="64"/>
      <c r="G63" s="34"/>
      <c r="H63" s="34"/>
      <c r="I63" s="34"/>
      <c r="J63" s="34"/>
      <c r="K63" s="65"/>
      <c r="L63" s="66"/>
      <c r="M63" s="66"/>
      <c r="N63" s="107">
        <f>Lebenslage[[#This Row],[Zuschuss]]*Lebenslage[[#This Row],[Elternteile]]+Lebenslage[[#This Row],[Zuschuss]]*Lebenslage[[#This Row],[Kursabbrecher]]/2</f>
        <v>0</v>
      </c>
    </row>
    <row r="64" spans="1:14" ht="26.1" customHeight="1" x14ac:dyDescent="0.2">
      <c r="A64" s="63"/>
      <c r="B64" s="64"/>
      <c r="C64" s="64"/>
      <c r="D64" s="64"/>
      <c r="E64" s="64"/>
      <c r="F64" s="64"/>
      <c r="G64" s="34"/>
      <c r="H64" s="34"/>
      <c r="I64" s="34"/>
      <c r="J64" s="34"/>
      <c r="K64" s="65"/>
      <c r="L64" s="66"/>
      <c r="M64" s="66"/>
      <c r="N64" s="107">
        <f>Lebenslage[[#This Row],[Zuschuss]]*Lebenslage[[#This Row],[Elternteile]]+Lebenslage[[#This Row],[Zuschuss]]*Lebenslage[[#This Row],[Kursabbrecher]]/2</f>
        <v>0</v>
      </c>
    </row>
    <row r="65" spans="1:14" ht="26.1" customHeight="1" x14ac:dyDescent="0.2">
      <c r="A65" s="63"/>
      <c r="B65" s="64"/>
      <c r="C65" s="64"/>
      <c r="D65" s="64"/>
      <c r="E65" s="64"/>
      <c r="F65" s="64"/>
      <c r="G65" s="34"/>
      <c r="H65" s="34"/>
      <c r="I65" s="34"/>
      <c r="J65" s="34"/>
      <c r="K65" s="65"/>
      <c r="L65" s="66"/>
      <c r="M65" s="66"/>
      <c r="N65" s="107">
        <f>Lebenslage[[#This Row],[Zuschuss]]*Lebenslage[[#This Row],[Elternteile]]+Lebenslage[[#This Row],[Zuschuss]]*Lebenslage[[#This Row],[Kursabbrecher]]/2</f>
        <v>0</v>
      </c>
    </row>
    <row r="66" spans="1:14" ht="26.1" customHeight="1" x14ac:dyDescent="0.2">
      <c r="A66" s="63"/>
      <c r="B66" s="64"/>
      <c r="C66" s="64"/>
      <c r="D66" s="64"/>
      <c r="E66" s="64"/>
      <c r="F66" s="64"/>
      <c r="G66" s="34"/>
      <c r="H66" s="34"/>
      <c r="I66" s="34"/>
      <c r="J66" s="34"/>
      <c r="K66" s="65"/>
      <c r="L66" s="66"/>
      <c r="M66" s="66"/>
      <c r="N66" s="107">
        <f>Lebenslage[[#This Row],[Zuschuss]]*Lebenslage[[#This Row],[Elternteile]]+Lebenslage[[#This Row],[Zuschuss]]*Lebenslage[[#This Row],[Kursabbrecher]]/2</f>
        <v>0</v>
      </c>
    </row>
    <row r="67" spans="1:14" ht="26.1" customHeight="1" x14ac:dyDescent="0.2">
      <c r="A67" s="63"/>
      <c r="B67" s="64"/>
      <c r="C67" s="64"/>
      <c r="D67" s="64"/>
      <c r="E67" s="64"/>
      <c r="F67" s="64"/>
      <c r="G67" s="34"/>
      <c r="H67" s="34"/>
      <c r="I67" s="34"/>
      <c r="J67" s="34"/>
      <c r="K67" s="65"/>
      <c r="L67" s="66"/>
      <c r="M67" s="66"/>
      <c r="N67" s="107">
        <f>Lebenslage[[#This Row],[Zuschuss]]*Lebenslage[[#This Row],[Elternteile]]+Lebenslage[[#This Row],[Zuschuss]]*Lebenslage[[#This Row],[Kursabbrecher]]/2</f>
        <v>0</v>
      </c>
    </row>
    <row r="68" spans="1:14" ht="26.1" customHeight="1" x14ac:dyDescent="0.2">
      <c r="A68" s="63"/>
      <c r="B68" s="64"/>
      <c r="C68" s="64"/>
      <c r="D68" s="64"/>
      <c r="E68" s="64"/>
      <c r="F68" s="64"/>
      <c r="G68" s="34"/>
      <c r="H68" s="34"/>
      <c r="I68" s="34"/>
      <c r="J68" s="34"/>
      <c r="K68" s="65"/>
      <c r="L68" s="66"/>
      <c r="M68" s="66"/>
      <c r="N68" s="107">
        <f>Lebenslage[[#This Row],[Zuschuss]]*Lebenslage[[#This Row],[Elternteile]]+Lebenslage[[#This Row],[Zuschuss]]*Lebenslage[[#This Row],[Kursabbrecher]]/2</f>
        <v>0</v>
      </c>
    </row>
    <row r="69" spans="1:14" ht="26.1" customHeight="1" x14ac:dyDescent="0.2">
      <c r="A69" s="63"/>
      <c r="B69" s="64"/>
      <c r="C69" s="64"/>
      <c r="D69" s="64"/>
      <c r="E69" s="64"/>
      <c r="F69" s="64"/>
      <c r="G69" s="34"/>
      <c r="H69" s="34"/>
      <c r="I69" s="34"/>
      <c r="J69" s="34"/>
      <c r="K69" s="65"/>
      <c r="L69" s="66"/>
      <c r="M69" s="66"/>
      <c r="N69" s="107">
        <f>Lebenslage[[#This Row],[Zuschuss]]*Lebenslage[[#This Row],[Elternteile]]+Lebenslage[[#This Row],[Zuschuss]]*Lebenslage[[#This Row],[Kursabbrecher]]/2</f>
        <v>0</v>
      </c>
    </row>
    <row r="70" spans="1:14" ht="26.1" customHeight="1" x14ac:dyDescent="0.2">
      <c r="A70" s="63"/>
      <c r="B70" s="64"/>
      <c r="C70" s="64"/>
      <c r="D70" s="64"/>
      <c r="E70" s="64"/>
      <c r="F70" s="64"/>
      <c r="G70" s="34"/>
      <c r="H70" s="34"/>
      <c r="I70" s="34"/>
      <c r="J70" s="34"/>
      <c r="K70" s="65"/>
      <c r="L70" s="66"/>
      <c r="M70" s="66"/>
      <c r="N70" s="107">
        <f>Lebenslage[[#This Row],[Zuschuss]]*Lebenslage[[#This Row],[Elternteile]]+Lebenslage[[#This Row],[Zuschuss]]*Lebenslage[[#This Row],[Kursabbrecher]]/2</f>
        <v>0</v>
      </c>
    </row>
    <row r="71" spans="1:14" ht="26.1" customHeight="1" x14ac:dyDescent="0.2">
      <c r="A71" s="63"/>
      <c r="B71" s="64"/>
      <c r="C71" s="64"/>
      <c r="D71" s="64"/>
      <c r="E71" s="64"/>
      <c r="F71" s="64"/>
      <c r="G71" s="34"/>
      <c r="H71" s="34"/>
      <c r="I71" s="34"/>
      <c r="J71" s="34"/>
      <c r="K71" s="65"/>
      <c r="L71" s="66"/>
      <c r="M71" s="66"/>
      <c r="N71" s="107">
        <f>Lebenslage[[#This Row],[Zuschuss]]*Lebenslage[[#This Row],[Elternteile]]+Lebenslage[[#This Row],[Zuschuss]]*Lebenslage[[#This Row],[Kursabbrecher]]/2</f>
        <v>0</v>
      </c>
    </row>
    <row r="72" spans="1:14" ht="26.1" customHeight="1" x14ac:dyDescent="0.2">
      <c r="A72" s="63"/>
      <c r="B72" s="64"/>
      <c r="C72" s="64"/>
      <c r="D72" s="64"/>
      <c r="E72" s="64"/>
      <c r="F72" s="64"/>
      <c r="G72" s="34"/>
      <c r="H72" s="34"/>
      <c r="I72" s="34"/>
      <c r="J72" s="34"/>
      <c r="K72" s="65"/>
      <c r="L72" s="66"/>
      <c r="M72" s="66"/>
      <c r="N72" s="107">
        <f>Lebenslage[[#This Row],[Zuschuss]]*Lebenslage[[#This Row],[Elternteile]]+Lebenslage[[#This Row],[Zuschuss]]*Lebenslage[[#This Row],[Kursabbrecher]]/2</f>
        <v>0</v>
      </c>
    </row>
    <row r="73" spans="1:14" ht="26.1" customHeight="1" x14ac:dyDescent="0.2">
      <c r="A73" s="63"/>
      <c r="B73" s="64"/>
      <c r="C73" s="64"/>
      <c r="D73" s="64"/>
      <c r="E73" s="64"/>
      <c r="F73" s="64"/>
      <c r="G73" s="34"/>
      <c r="H73" s="34"/>
      <c r="I73" s="34"/>
      <c r="J73" s="34"/>
      <c r="K73" s="65"/>
      <c r="L73" s="66"/>
      <c r="M73" s="66"/>
      <c r="N73" s="107">
        <f>Lebenslage[[#This Row],[Zuschuss]]*Lebenslage[[#This Row],[Elternteile]]+Lebenslage[[#This Row],[Zuschuss]]*Lebenslage[[#This Row],[Kursabbrecher]]/2</f>
        <v>0</v>
      </c>
    </row>
    <row r="74" spans="1:14" ht="26.1" customHeight="1" x14ac:dyDescent="0.2">
      <c r="A74" s="63"/>
      <c r="B74" s="64"/>
      <c r="C74" s="64"/>
      <c r="D74" s="64"/>
      <c r="E74" s="64"/>
      <c r="F74" s="64"/>
      <c r="G74" s="34"/>
      <c r="H74" s="34"/>
      <c r="I74" s="34"/>
      <c r="J74" s="34"/>
      <c r="K74" s="65"/>
      <c r="L74" s="66"/>
      <c r="M74" s="66"/>
      <c r="N74" s="107">
        <f>Lebenslage[[#This Row],[Zuschuss]]*Lebenslage[[#This Row],[Elternteile]]+Lebenslage[[#This Row],[Zuschuss]]*Lebenslage[[#This Row],[Kursabbrecher]]/2</f>
        <v>0</v>
      </c>
    </row>
    <row r="75" spans="1:14" ht="26.1" customHeight="1" x14ac:dyDescent="0.2">
      <c r="A75" s="63"/>
      <c r="B75" s="64"/>
      <c r="C75" s="64"/>
      <c r="D75" s="64"/>
      <c r="E75" s="64"/>
      <c r="F75" s="64"/>
      <c r="G75" s="34"/>
      <c r="H75" s="34"/>
      <c r="I75" s="34"/>
      <c r="J75" s="34"/>
      <c r="K75" s="65"/>
      <c r="L75" s="66"/>
      <c r="M75" s="66"/>
      <c r="N75" s="107">
        <f>Lebenslage[[#This Row],[Zuschuss]]*Lebenslage[[#This Row],[Elternteile]]+Lebenslage[[#This Row],[Zuschuss]]*Lebenslage[[#This Row],[Kursabbrecher]]/2</f>
        <v>0</v>
      </c>
    </row>
    <row r="76" spans="1:14" ht="26.1" customHeight="1" x14ac:dyDescent="0.2">
      <c r="A76" s="63"/>
      <c r="B76" s="64"/>
      <c r="C76" s="64"/>
      <c r="D76" s="64"/>
      <c r="E76" s="64"/>
      <c r="F76" s="64"/>
      <c r="G76" s="34"/>
      <c r="H76" s="34"/>
      <c r="I76" s="34"/>
      <c r="J76" s="34"/>
      <c r="K76" s="65"/>
      <c r="L76" s="66"/>
      <c r="M76" s="66"/>
      <c r="N76" s="107">
        <f>Lebenslage[[#This Row],[Zuschuss]]*Lebenslage[[#This Row],[Elternteile]]+Lebenslage[[#This Row],[Zuschuss]]*Lebenslage[[#This Row],[Kursabbrecher]]/2</f>
        <v>0</v>
      </c>
    </row>
    <row r="77" spans="1:14" ht="26.1" customHeight="1" x14ac:dyDescent="0.2">
      <c r="A77" s="63"/>
      <c r="B77" s="64"/>
      <c r="C77" s="64"/>
      <c r="D77" s="64"/>
      <c r="E77" s="64"/>
      <c r="F77" s="64"/>
      <c r="G77" s="34"/>
      <c r="H77" s="34"/>
      <c r="I77" s="34"/>
      <c r="J77" s="34"/>
      <c r="K77" s="65"/>
      <c r="L77" s="66"/>
      <c r="M77" s="66"/>
      <c r="N77" s="107">
        <f>Lebenslage[[#This Row],[Zuschuss]]*Lebenslage[[#This Row],[Elternteile]]+Lebenslage[[#This Row],[Zuschuss]]*Lebenslage[[#This Row],[Kursabbrecher]]/2</f>
        <v>0</v>
      </c>
    </row>
    <row r="78" spans="1:14" ht="26.1" customHeight="1" x14ac:dyDescent="0.2">
      <c r="A78" s="63"/>
      <c r="B78" s="64"/>
      <c r="C78" s="64"/>
      <c r="D78" s="64"/>
      <c r="E78" s="64"/>
      <c r="F78" s="64"/>
      <c r="G78" s="34"/>
      <c r="H78" s="34"/>
      <c r="I78" s="34"/>
      <c r="J78" s="34"/>
      <c r="K78" s="65"/>
      <c r="L78" s="66"/>
      <c r="M78" s="66"/>
      <c r="N78" s="107">
        <f>Lebenslage[[#This Row],[Zuschuss]]*Lebenslage[[#This Row],[Elternteile]]+Lebenslage[[#This Row],[Zuschuss]]*Lebenslage[[#This Row],[Kursabbrecher]]/2</f>
        <v>0</v>
      </c>
    </row>
    <row r="79" spans="1:14" ht="26.1" customHeight="1" x14ac:dyDescent="0.2">
      <c r="A79" s="63"/>
      <c r="B79" s="64"/>
      <c r="C79" s="64"/>
      <c r="D79" s="64"/>
      <c r="E79" s="64"/>
      <c r="F79" s="64"/>
      <c r="G79" s="34"/>
      <c r="H79" s="34"/>
      <c r="I79" s="34"/>
      <c r="J79" s="34"/>
      <c r="K79" s="65"/>
      <c r="L79" s="66"/>
      <c r="M79" s="66"/>
      <c r="N79" s="107">
        <f>Lebenslage[[#This Row],[Zuschuss]]*Lebenslage[[#This Row],[Elternteile]]+Lebenslage[[#This Row],[Zuschuss]]*Lebenslage[[#This Row],[Kursabbrecher]]/2</f>
        <v>0</v>
      </c>
    </row>
    <row r="80" spans="1:14" ht="26.1" customHeight="1" x14ac:dyDescent="0.2">
      <c r="A80" s="63"/>
      <c r="B80" s="64"/>
      <c r="C80" s="64"/>
      <c r="D80" s="64"/>
      <c r="E80" s="64"/>
      <c r="F80" s="64"/>
      <c r="G80" s="34"/>
      <c r="H80" s="34"/>
      <c r="I80" s="34"/>
      <c r="J80" s="34"/>
      <c r="K80" s="65"/>
      <c r="L80" s="66"/>
      <c r="M80" s="66"/>
      <c r="N80" s="107">
        <f>Lebenslage[[#This Row],[Zuschuss]]*Lebenslage[[#This Row],[Elternteile]]+Lebenslage[[#This Row],[Zuschuss]]*Lebenslage[[#This Row],[Kursabbrecher]]/2</f>
        <v>0</v>
      </c>
    </row>
    <row r="81" spans="1:14" ht="26.1" customHeight="1" x14ac:dyDescent="0.2">
      <c r="A81" s="63"/>
      <c r="B81" s="64"/>
      <c r="C81" s="64"/>
      <c r="D81" s="64"/>
      <c r="E81" s="64"/>
      <c r="F81" s="64"/>
      <c r="G81" s="34"/>
      <c r="H81" s="34"/>
      <c r="I81" s="34"/>
      <c r="J81" s="34"/>
      <c r="K81" s="65"/>
      <c r="L81" s="66"/>
      <c r="M81" s="66"/>
      <c r="N81" s="107">
        <f>Lebenslage[[#This Row],[Zuschuss]]*Lebenslage[[#This Row],[Elternteile]]+Lebenslage[[#This Row],[Zuschuss]]*Lebenslage[[#This Row],[Kursabbrecher]]/2</f>
        <v>0</v>
      </c>
    </row>
    <row r="82" spans="1:14" ht="26.1" customHeight="1" x14ac:dyDescent="0.2">
      <c r="A82" s="63"/>
      <c r="B82" s="64"/>
      <c r="C82" s="64"/>
      <c r="D82" s="64"/>
      <c r="E82" s="64"/>
      <c r="F82" s="64"/>
      <c r="G82" s="34"/>
      <c r="H82" s="34"/>
      <c r="I82" s="34"/>
      <c r="J82" s="34"/>
      <c r="K82" s="65"/>
      <c r="L82" s="66"/>
      <c r="M82" s="66"/>
      <c r="N82" s="107">
        <f>Lebenslage[[#This Row],[Zuschuss]]*Lebenslage[[#This Row],[Elternteile]]+Lebenslage[[#This Row],[Zuschuss]]*Lebenslage[[#This Row],[Kursabbrecher]]/2</f>
        <v>0</v>
      </c>
    </row>
    <row r="83" spans="1:14" ht="26.1" customHeight="1" x14ac:dyDescent="0.2">
      <c r="A83" s="63"/>
      <c r="B83" s="64"/>
      <c r="C83" s="64"/>
      <c r="D83" s="64"/>
      <c r="E83" s="64"/>
      <c r="F83" s="64"/>
      <c r="G83" s="34"/>
      <c r="H83" s="34"/>
      <c r="I83" s="34"/>
      <c r="J83" s="34"/>
      <c r="K83" s="65"/>
      <c r="L83" s="66"/>
      <c r="M83" s="66"/>
      <c r="N83" s="107">
        <f>Lebenslage[[#This Row],[Zuschuss]]*Lebenslage[[#This Row],[Elternteile]]+Lebenslage[[#This Row],[Zuschuss]]*Lebenslage[[#This Row],[Kursabbrecher]]/2</f>
        <v>0</v>
      </c>
    </row>
    <row r="84" spans="1:14" ht="26.1" customHeight="1" x14ac:dyDescent="0.2">
      <c r="A84" s="63"/>
      <c r="B84" s="64"/>
      <c r="C84" s="64"/>
      <c r="D84" s="64"/>
      <c r="E84" s="64"/>
      <c r="F84" s="64"/>
      <c r="G84" s="34"/>
      <c r="H84" s="34"/>
      <c r="I84" s="34"/>
      <c r="J84" s="34"/>
      <c r="K84" s="65"/>
      <c r="L84" s="66"/>
      <c r="M84" s="66"/>
      <c r="N84" s="107">
        <f>Lebenslage[[#This Row],[Zuschuss]]*Lebenslage[[#This Row],[Elternteile]]+Lebenslage[[#This Row],[Zuschuss]]*Lebenslage[[#This Row],[Kursabbrecher]]/2</f>
        <v>0</v>
      </c>
    </row>
    <row r="85" spans="1:14" ht="26.1" customHeight="1" x14ac:dyDescent="0.2">
      <c r="A85" s="63"/>
      <c r="B85" s="64"/>
      <c r="C85" s="64"/>
      <c r="D85" s="64"/>
      <c r="E85" s="64"/>
      <c r="F85" s="64"/>
      <c r="G85" s="34"/>
      <c r="H85" s="34"/>
      <c r="I85" s="34"/>
      <c r="J85" s="34"/>
      <c r="K85" s="65"/>
      <c r="L85" s="66"/>
      <c r="M85" s="66"/>
      <c r="N85" s="107">
        <f>Lebenslage[[#This Row],[Zuschuss]]*Lebenslage[[#This Row],[Elternteile]]+Lebenslage[[#This Row],[Zuschuss]]*Lebenslage[[#This Row],[Kursabbrecher]]/2</f>
        <v>0</v>
      </c>
    </row>
    <row r="86" spans="1:14" ht="26.1" customHeight="1" x14ac:dyDescent="0.2">
      <c r="A86" s="63"/>
      <c r="B86" s="64"/>
      <c r="C86" s="64"/>
      <c r="D86" s="64"/>
      <c r="E86" s="64"/>
      <c r="F86" s="64"/>
      <c r="G86" s="34"/>
      <c r="H86" s="34"/>
      <c r="I86" s="34"/>
      <c r="J86" s="34"/>
      <c r="K86" s="65"/>
      <c r="L86" s="66"/>
      <c r="M86" s="66"/>
      <c r="N86" s="107">
        <f>Lebenslage[[#This Row],[Zuschuss]]*Lebenslage[[#This Row],[Elternteile]]+Lebenslage[[#This Row],[Zuschuss]]*Lebenslage[[#This Row],[Kursabbrecher]]/2</f>
        <v>0</v>
      </c>
    </row>
    <row r="87" spans="1:14" ht="26.1" customHeight="1" x14ac:dyDescent="0.2">
      <c r="A87" s="63"/>
      <c r="B87" s="64"/>
      <c r="C87" s="64"/>
      <c r="D87" s="64"/>
      <c r="E87" s="64"/>
      <c r="F87" s="64"/>
      <c r="G87" s="34"/>
      <c r="H87" s="34"/>
      <c r="I87" s="34"/>
      <c r="J87" s="34"/>
      <c r="K87" s="65"/>
      <c r="L87" s="66"/>
      <c r="M87" s="66"/>
      <c r="N87" s="107">
        <f>Lebenslage[[#This Row],[Zuschuss]]*Lebenslage[[#This Row],[Elternteile]]+Lebenslage[[#This Row],[Zuschuss]]*Lebenslage[[#This Row],[Kursabbrecher]]/2</f>
        <v>0</v>
      </c>
    </row>
    <row r="88" spans="1:14" ht="26.1" customHeight="1" x14ac:dyDescent="0.2">
      <c r="A88" s="63"/>
      <c r="B88" s="64"/>
      <c r="C88" s="64"/>
      <c r="D88" s="64"/>
      <c r="E88" s="64"/>
      <c r="F88" s="64"/>
      <c r="G88" s="34"/>
      <c r="H88" s="34"/>
      <c r="I88" s="34"/>
      <c r="J88" s="34"/>
      <c r="K88" s="65"/>
      <c r="L88" s="66"/>
      <c r="M88" s="66"/>
      <c r="N88" s="107">
        <f>Lebenslage[[#This Row],[Zuschuss]]*Lebenslage[[#This Row],[Elternteile]]+Lebenslage[[#This Row],[Zuschuss]]*Lebenslage[[#This Row],[Kursabbrecher]]/2</f>
        <v>0</v>
      </c>
    </row>
    <row r="89" spans="1:14" ht="26.1" customHeight="1" x14ac:dyDescent="0.2">
      <c r="A89" s="63"/>
      <c r="B89" s="64"/>
      <c r="C89" s="64"/>
      <c r="D89" s="64"/>
      <c r="E89" s="64"/>
      <c r="F89" s="64"/>
      <c r="G89" s="34"/>
      <c r="H89" s="34"/>
      <c r="I89" s="34"/>
      <c r="J89" s="34"/>
      <c r="K89" s="65"/>
      <c r="L89" s="66"/>
      <c r="M89" s="66"/>
      <c r="N89" s="107">
        <f>Lebenslage[[#This Row],[Zuschuss]]*Lebenslage[[#This Row],[Elternteile]]+Lebenslage[[#This Row],[Zuschuss]]*Lebenslage[[#This Row],[Kursabbrecher]]/2</f>
        <v>0</v>
      </c>
    </row>
    <row r="90" spans="1:14" ht="26.1" customHeight="1" x14ac:dyDescent="0.2">
      <c r="A90" s="63"/>
      <c r="B90" s="64"/>
      <c r="C90" s="64"/>
      <c r="D90" s="64"/>
      <c r="E90" s="64"/>
      <c r="F90" s="64"/>
      <c r="G90" s="34"/>
      <c r="H90" s="34"/>
      <c r="I90" s="34"/>
      <c r="J90" s="34"/>
      <c r="K90" s="65"/>
      <c r="L90" s="66"/>
      <c r="M90" s="66"/>
      <c r="N90" s="107">
        <f>Lebenslage[[#This Row],[Zuschuss]]*Lebenslage[[#This Row],[Elternteile]]+Lebenslage[[#This Row],[Zuschuss]]*Lebenslage[[#This Row],[Kursabbrecher]]/2</f>
        <v>0</v>
      </c>
    </row>
    <row r="91" spans="1:14" ht="26.1" customHeight="1" x14ac:dyDescent="0.2">
      <c r="A91" s="63"/>
      <c r="B91" s="64"/>
      <c r="C91" s="64"/>
      <c r="D91" s="64"/>
      <c r="E91" s="64"/>
      <c r="F91" s="64"/>
      <c r="G91" s="34"/>
      <c r="H91" s="34"/>
      <c r="I91" s="34"/>
      <c r="J91" s="34"/>
      <c r="K91" s="65"/>
      <c r="L91" s="66"/>
      <c r="M91" s="66"/>
      <c r="N91" s="107">
        <f>Lebenslage[[#This Row],[Zuschuss]]*Lebenslage[[#This Row],[Elternteile]]+Lebenslage[[#This Row],[Zuschuss]]*Lebenslage[[#This Row],[Kursabbrecher]]/2</f>
        <v>0</v>
      </c>
    </row>
    <row r="92" spans="1:14" ht="26.1" customHeight="1" x14ac:dyDescent="0.2">
      <c r="A92" s="63"/>
      <c r="B92" s="64"/>
      <c r="C92" s="64"/>
      <c r="D92" s="64"/>
      <c r="E92" s="64"/>
      <c r="F92" s="64"/>
      <c r="G92" s="34"/>
      <c r="H92" s="34"/>
      <c r="I92" s="34"/>
      <c r="J92" s="34"/>
      <c r="K92" s="65"/>
      <c r="L92" s="66"/>
      <c r="M92" s="66"/>
      <c r="N92" s="107">
        <f>Lebenslage[[#This Row],[Zuschuss]]*Lebenslage[[#This Row],[Elternteile]]+Lebenslage[[#This Row],[Zuschuss]]*Lebenslage[[#This Row],[Kursabbrecher]]/2</f>
        <v>0</v>
      </c>
    </row>
    <row r="93" spans="1:14" ht="26.1" customHeight="1" x14ac:dyDescent="0.2">
      <c r="A93" s="63"/>
      <c r="B93" s="64"/>
      <c r="C93" s="64"/>
      <c r="D93" s="64"/>
      <c r="E93" s="64"/>
      <c r="F93" s="64"/>
      <c r="G93" s="34"/>
      <c r="H93" s="34"/>
      <c r="I93" s="34"/>
      <c r="J93" s="34"/>
      <c r="K93" s="65"/>
      <c r="L93" s="66"/>
      <c r="M93" s="66"/>
      <c r="N93" s="107">
        <f>Lebenslage[[#This Row],[Zuschuss]]*Lebenslage[[#This Row],[Elternteile]]+Lebenslage[[#This Row],[Zuschuss]]*Lebenslage[[#This Row],[Kursabbrecher]]/2</f>
        <v>0</v>
      </c>
    </row>
    <row r="94" spans="1:14" ht="26.1" customHeight="1" x14ac:dyDescent="0.2">
      <c r="A94" s="63"/>
      <c r="B94" s="64"/>
      <c r="C94" s="64"/>
      <c r="D94" s="64"/>
      <c r="E94" s="64"/>
      <c r="F94" s="64"/>
      <c r="G94" s="34"/>
      <c r="H94" s="34"/>
      <c r="I94" s="34"/>
      <c r="J94" s="34"/>
      <c r="K94" s="65"/>
      <c r="L94" s="66"/>
      <c r="M94" s="66"/>
      <c r="N94" s="107">
        <f>Lebenslage[[#This Row],[Zuschuss]]*Lebenslage[[#This Row],[Elternteile]]+Lebenslage[[#This Row],[Zuschuss]]*Lebenslage[[#This Row],[Kursabbrecher]]/2</f>
        <v>0</v>
      </c>
    </row>
    <row r="95" spans="1:14" ht="26.1" customHeight="1" x14ac:dyDescent="0.2">
      <c r="A95" s="63"/>
      <c r="B95" s="64"/>
      <c r="C95" s="64"/>
      <c r="D95" s="64"/>
      <c r="E95" s="64"/>
      <c r="F95" s="64"/>
      <c r="G95" s="34"/>
      <c r="H95" s="34"/>
      <c r="I95" s="34"/>
      <c r="J95" s="34"/>
      <c r="K95" s="65"/>
      <c r="L95" s="66"/>
      <c r="M95" s="66"/>
      <c r="N95" s="107">
        <f>Lebenslage[[#This Row],[Zuschuss]]*Lebenslage[[#This Row],[Elternteile]]+Lebenslage[[#This Row],[Zuschuss]]*Lebenslage[[#This Row],[Kursabbrecher]]/2</f>
        <v>0</v>
      </c>
    </row>
    <row r="96" spans="1:14" ht="26.1" customHeight="1" x14ac:dyDescent="0.2">
      <c r="A96" s="63"/>
      <c r="B96" s="64"/>
      <c r="C96" s="64"/>
      <c r="D96" s="64"/>
      <c r="E96" s="64"/>
      <c r="F96" s="64"/>
      <c r="G96" s="34"/>
      <c r="H96" s="34"/>
      <c r="I96" s="34"/>
      <c r="J96" s="34"/>
      <c r="K96" s="65"/>
      <c r="L96" s="66"/>
      <c r="M96" s="66"/>
      <c r="N96" s="107">
        <f>Lebenslage[[#This Row],[Zuschuss]]*Lebenslage[[#This Row],[Elternteile]]+Lebenslage[[#This Row],[Zuschuss]]*Lebenslage[[#This Row],[Kursabbrecher]]/2</f>
        <v>0</v>
      </c>
    </row>
    <row r="97" spans="1:14" ht="26.1" customHeight="1" x14ac:dyDescent="0.2">
      <c r="A97" s="63"/>
      <c r="B97" s="64"/>
      <c r="C97" s="64"/>
      <c r="D97" s="64"/>
      <c r="E97" s="64"/>
      <c r="F97" s="64"/>
      <c r="G97" s="34"/>
      <c r="H97" s="34"/>
      <c r="I97" s="34"/>
      <c r="J97" s="34"/>
      <c r="K97" s="65"/>
      <c r="L97" s="66"/>
      <c r="M97" s="66"/>
      <c r="N97" s="107">
        <f>Lebenslage[[#This Row],[Zuschuss]]*Lebenslage[[#This Row],[Elternteile]]+Lebenslage[[#This Row],[Zuschuss]]*Lebenslage[[#This Row],[Kursabbrecher]]/2</f>
        <v>0</v>
      </c>
    </row>
    <row r="98" spans="1:14" ht="26.1" customHeight="1" x14ac:dyDescent="0.2">
      <c r="A98" s="63"/>
      <c r="B98" s="64"/>
      <c r="C98" s="64"/>
      <c r="D98" s="64"/>
      <c r="E98" s="64"/>
      <c r="F98" s="64"/>
      <c r="G98" s="34"/>
      <c r="H98" s="34"/>
      <c r="I98" s="34"/>
      <c r="J98" s="34"/>
      <c r="K98" s="65"/>
      <c r="L98" s="66"/>
      <c r="M98" s="66"/>
      <c r="N98" s="107">
        <f>Lebenslage[[#This Row],[Zuschuss]]*Lebenslage[[#This Row],[Elternteile]]+Lebenslage[[#This Row],[Zuschuss]]*Lebenslage[[#This Row],[Kursabbrecher]]/2</f>
        <v>0</v>
      </c>
    </row>
    <row r="99" spans="1:14" ht="26.1" customHeight="1" x14ac:dyDescent="0.2">
      <c r="A99" s="63"/>
      <c r="B99" s="64"/>
      <c r="C99" s="64"/>
      <c r="D99" s="64"/>
      <c r="E99" s="64"/>
      <c r="F99" s="64"/>
      <c r="G99" s="34"/>
      <c r="H99" s="34"/>
      <c r="I99" s="34"/>
      <c r="J99" s="34"/>
      <c r="K99" s="65"/>
      <c r="L99" s="66"/>
      <c r="M99" s="66"/>
      <c r="N99" s="107">
        <f>Lebenslage[[#This Row],[Zuschuss]]*Lebenslage[[#This Row],[Elternteile]]+Lebenslage[[#This Row],[Zuschuss]]*Lebenslage[[#This Row],[Kursabbrecher]]/2</f>
        <v>0</v>
      </c>
    </row>
    <row r="100" spans="1:14" ht="26.1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</row>
    <row r="101" spans="1:14" ht="26.1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1:14" ht="26.1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4" ht="26.1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4" ht="26.1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 ht="26.1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4" ht="26.1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</row>
    <row r="107" spans="1:14" ht="26.1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  <row r="108" spans="1:14" ht="26.1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</row>
    <row r="109" spans="1:14" ht="26.1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</row>
    <row r="110" spans="1:14" ht="26.1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</row>
    <row r="111" spans="1:14" ht="26.1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</row>
    <row r="112" spans="1:14" ht="26.1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14" ht="26.1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</row>
    <row r="114" spans="1:14" ht="26.1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</row>
    <row r="115" spans="1:14" ht="26.1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</row>
    <row r="116" spans="1:14" ht="26.1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</row>
    <row r="117" spans="1:14" ht="26.1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ht="26.1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</row>
    <row r="119" spans="1:14" ht="26.1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</row>
    <row r="120" spans="1:14" ht="26.1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</row>
    <row r="121" spans="1:14" ht="26.1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ht="26.1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</row>
    <row r="123" spans="1:14" ht="26.1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</row>
    <row r="124" spans="1:14" ht="26.1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</row>
    <row r="125" spans="1:14" ht="26.1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</row>
    <row r="126" spans="1:14" ht="26.1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</row>
    <row r="127" spans="1:14" ht="26.1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</row>
    <row r="128" spans="1:14" ht="26.1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1:14" ht="26.1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</row>
    <row r="130" spans="1:14" ht="26.1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</row>
    <row r="131" spans="1:14" ht="26.1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</row>
    <row r="132" spans="1:14" ht="26.1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</row>
    <row r="133" spans="1:14" ht="26.1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</row>
    <row r="134" spans="1:14" ht="26.1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</row>
    <row r="135" spans="1:14" ht="26.1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</row>
    <row r="136" spans="1:14" ht="26.1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</row>
    <row r="137" spans="1:14" ht="26.1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</row>
    <row r="138" spans="1:14" ht="26.1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</row>
    <row r="139" spans="1:14" ht="26.1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</row>
    <row r="140" spans="1:14" ht="26.1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</row>
    <row r="141" spans="1:14" ht="26.1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</row>
    <row r="142" spans="1:14" ht="26.1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</row>
    <row r="143" spans="1:14" ht="26.1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</row>
    <row r="144" spans="1:14" ht="26.1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</row>
    <row r="145" spans="1:14" ht="26.1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</row>
    <row r="146" spans="1:14" ht="26.1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</row>
    <row r="147" spans="1:14" ht="26.1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</row>
    <row r="148" spans="1:14" ht="26.1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</row>
    <row r="149" spans="1:14" ht="26.1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</row>
    <row r="150" spans="1:14" ht="26.1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</row>
    <row r="151" spans="1:14" ht="26.1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</row>
    <row r="152" spans="1:14" ht="26.1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</row>
    <row r="153" spans="1:14" ht="26.1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</row>
    <row r="154" spans="1:14" ht="26.1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</row>
    <row r="155" spans="1:14" ht="26.1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</row>
    <row r="156" spans="1:14" ht="26.1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</row>
    <row r="157" spans="1:14" ht="26.1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</row>
    <row r="158" spans="1:14" ht="26.1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</row>
    <row r="159" spans="1:14" ht="26.1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</row>
    <row r="160" spans="1:14" ht="26.1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</row>
    <row r="161" spans="1:14" ht="26.1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</row>
    <row r="162" spans="1:14" ht="26.1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</row>
    <row r="163" spans="1:14" ht="26.1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</row>
    <row r="164" spans="1:14" ht="26.1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</row>
    <row r="165" spans="1:14" ht="26.1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</row>
    <row r="166" spans="1:14" ht="26.1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</row>
    <row r="167" spans="1:14" ht="26.1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</row>
    <row r="168" spans="1:14" ht="26.1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</row>
    <row r="169" spans="1:14" ht="26.1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</row>
    <row r="170" spans="1:14" ht="26.1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</row>
    <row r="171" spans="1:14" ht="26.1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</row>
    <row r="172" spans="1:14" ht="26.1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</row>
    <row r="173" spans="1:14" ht="26.1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</row>
    <row r="174" spans="1:14" ht="26.1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</row>
    <row r="175" spans="1:14" ht="26.1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</row>
    <row r="176" spans="1:14" ht="26.1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</row>
    <row r="177" spans="1:14" ht="26.1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</row>
    <row r="178" spans="1:14" ht="26.1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</row>
    <row r="179" spans="1:14" ht="26.1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</row>
    <row r="180" spans="1:14" ht="26.1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</row>
    <row r="181" spans="1:14" ht="26.1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</row>
    <row r="182" spans="1:14" ht="26.1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</row>
    <row r="183" spans="1:14" ht="26.1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</row>
    <row r="184" spans="1:14" ht="26.1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</row>
    <row r="185" spans="1:14" ht="26.1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</row>
    <row r="186" spans="1:14" ht="26.1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</row>
    <row r="187" spans="1:14" ht="26.1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</row>
    <row r="188" spans="1:14" ht="26.1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</row>
    <row r="189" spans="1:14" ht="26.1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</row>
    <row r="190" spans="1:14" ht="26.1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</row>
    <row r="191" spans="1:14" ht="26.1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</row>
    <row r="192" spans="1:14" ht="26.1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</row>
    <row r="193" spans="1:14" ht="26.1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</row>
    <row r="194" spans="1:14" ht="26.1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</row>
    <row r="195" spans="1:14" ht="26.1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</row>
    <row r="196" spans="1:14" ht="26.1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</row>
    <row r="197" spans="1:14" ht="26.1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</row>
    <row r="198" spans="1:14" ht="26.1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</row>
    <row r="199" spans="1:14" ht="26.1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</row>
    <row r="200" spans="1:14" ht="26.1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</row>
    <row r="201" spans="1:14" ht="26.1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</row>
    <row r="202" spans="1:14" ht="26.1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</row>
    <row r="203" spans="1:14" ht="26.1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</row>
    <row r="204" spans="1:14" ht="26.1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</row>
    <row r="205" spans="1:14" ht="26.1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</row>
    <row r="206" spans="1:14" ht="26.1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</row>
    <row r="207" spans="1:14" ht="26.1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</row>
    <row r="208" spans="1:14" ht="26.1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</row>
    <row r="209" spans="1:14" ht="26.1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</row>
    <row r="210" spans="1:14" ht="26.1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</row>
    <row r="211" spans="1:14" ht="26.1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</row>
    <row r="212" spans="1:14" ht="26.1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</row>
    <row r="213" spans="1:14" ht="26.1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</row>
    <row r="214" spans="1:14" ht="26.1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</row>
    <row r="215" spans="1:14" ht="26.1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</row>
    <row r="216" spans="1:14" ht="26.1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</row>
    <row r="217" spans="1:14" ht="26.1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</row>
    <row r="218" spans="1:14" ht="26.1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</row>
    <row r="219" spans="1:14" ht="26.1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</row>
    <row r="220" spans="1:14" ht="26.1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</row>
    <row r="221" spans="1:14" ht="26.1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</row>
    <row r="222" spans="1:14" ht="26.1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</row>
    <row r="223" spans="1:14" ht="26.1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</row>
    <row r="224" spans="1:14" ht="26.1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</row>
    <row r="225" spans="1:14" ht="26.1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</row>
    <row r="226" spans="1:14" ht="26.1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</row>
    <row r="227" spans="1:14" ht="26.1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</row>
    <row r="228" spans="1:14" ht="26.1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</row>
    <row r="229" spans="1:14" ht="26.1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</row>
    <row r="230" spans="1:14" ht="26.1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</row>
    <row r="231" spans="1:14" ht="26.1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</row>
    <row r="232" spans="1:14" ht="26.1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</row>
    <row r="233" spans="1:14" ht="26.1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</row>
    <row r="234" spans="1:14" ht="26.1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</row>
    <row r="235" spans="1:14" ht="26.1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</row>
    <row r="236" spans="1:14" ht="26.1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</row>
    <row r="237" spans="1:14" ht="26.1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</row>
    <row r="238" spans="1:14" ht="26.1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</row>
    <row r="239" spans="1:14" ht="26.1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</row>
    <row r="240" spans="1:14" ht="26.1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</row>
    <row r="241" spans="1:14" ht="26.1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</row>
    <row r="242" spans="1:14" ht="26.1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</row>
    <row r="243" spans="1:14" ht="26.1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</row>
    <row r="244" spans="1:14" ht="26.1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</row>
    <row r="245" spans="1:14" ht="26.1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</row>
    <row r="246" spans="1:14" ht="26.1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</row>
    <row r="247" spans="1:14" ht="26.1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</row>
    <row r="248" spans="1:14" ht="26.1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</row>
    <row r="249" spans="1:14" ht="26.1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</row>
    <row r="250" spans="1:14" ht="26.1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</row>
    <row r="251" spans="1:14" ht="26.1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</row>
    <row r="252" spans="1:14" ht="26.1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</row>
    <row r="253" spans="1:14" ht="26.1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</row>
    <row r="254" spans="1:14" ht="26.1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</row>
    <row r="255" spans="1:14" ht="26.1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</row>
    <row r="256" spans="1:14" ht="26.1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</row>
    <row r="257" spans="1:14" ht="26.1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</row>
    <row r="258" spans="1:14" ht="26.1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ht="26.1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</row>
    <row r="260" spans="1:14" ht="26.1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  <row r="261" spans="1:14" ht="26.1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</row>
    <row r="262" spans="1:14" ht="26.1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</row>
    <row r="263" spans="1:14" ht="26.1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</row>
    <row r="264" spans="1:14" ht="26.1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</row>
    <row r="265" spans="1:14" ht="26.1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</row>
    <row r="266" spans="1:14" ht="26.1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</row>
    <row r="267" spans="1:14" ht="26.1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</row>
    <row r="268" spans="1:14" ht="26.1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</row>
    <row r="269" spans="1:14" ht="26.1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</row>
    <row r="270" spans="1:14" ht="26.1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</row>
    <row r="271" spans="1:14" ht="26.1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</row>
    <row r="272" spans="1:14" ht="26.1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</row>
    <row r="273" spans="1:14" ht="26.1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</row>
    <row r="274" spans="1:14" ht="26.1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</row>
    <row r="275" spans="1:14" ht="26.1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</row>
    <row r="276" spans="1:14" ht="26.1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</row>
    <row r="277" spans="1:14" ht="26.1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</row>
    <row r="278" spans="1:14" ht="26.1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</row>
    <row r="279" spans="1:14" ht="26.1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</row>
    <row r="280" spans="1:14" ht="26.1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</row>
    <row r="281" spans="1:14" ht="26.1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</row>
    <row r="282" spans="1:14" ht="26.1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</row>
    <row r="283" spans="1:14" ht="26.1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</row>
    <row r="284" spans="1:14" ht="26.1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</row>
    <row r="285" spans="1:14" ht="26.1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</row>
    <row r="286" spans="1:14" ht="26.1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</row>
    <row r="287" spans="1:14" ht="26.1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</row>
    <row r="288" spans="1:14" ht="26.1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</row>
    <row r="289" spans="1:14" ht="26.1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</row>
    <row r="290" spans="1:14" ht="26.1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</row>
    <row r="291" spans="1:14" ht="26.1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</row>
    <row r="292" spans="1:14" ht="26.1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</row>
    <row r="293" spans="1:14" ht="26.1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</row>
    <row r="294" spans="1:14" ht="26.1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</row>
    <row r="295" spans="1:14" ht="26.1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</row>
    <row r="296" spans="1:14" ht="26.1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</row>
    <row r="297" spans="1:14" ht="26.1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</row>
    <row r="298" spans="1:14" ht="26.1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</row>
    <row r="299" spans="1:14" ht="26.1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</row>
    <row r="300" spans="1:14" ht="26.1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</row>
    <row r="301" spans="1:14" ht="26.1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</row>
    <row r="302" spans="1:14" ht="26.1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</row>
    <row r="303" spans="1:14" ht="26.1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</row>
    <row r="304" spans="1:14" ht="26.1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</row>
    <row r="305" spans="1:14" ht="26.1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</row>
    <row r="306" spans="1:14" ht="26.1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</row>
    <row r="307" spans="1:14" ht="26.1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</row>
    <row r="308" spans="1:14" ht="26.1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</row>
    <row r="309" spans="1:14" ht="26.1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</row>
    <row r="310" spans="1:14" ht="26.1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</row>
    <row r="311" spans="1:14" ht="26.1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</row>
    <row r="312" spans="1:14" ht="26.1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</row>
    <row r="313" spans="1:14" ht="26.1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</row>
    <row r="314" spans="1:14" ht="26.1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</row>
    <row r="315" spans="1:14" ht="26.1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</row>
    <row r="316" spans="1:14" ht="26.1" customHeight="1" x14ac:dyDescent="0.2"/>
    <row r="317" spans="1:14" ht="26.1" customHeight="1" x14ac:dyDescent="0.2"/>
    <row r="318" spans="1:14" ht="26.1" customHeight="1" x14ac:dyDescent="0.2"/>
    <row r="319" spans="1:14" ht="26.1" customHeight="1" x14ac:dyDescent="0.2"/>
    <row r="320" spans="1:14" ht="26.1" customHeight="1" x14ac:dyDescent="0.2"/>
    <row r="321" ht="26.1" customHeight="1" x14ac:dyDescent="0.2"/>
    <row r="322" ht="26.1" customHeight="1" x14ac:dyDescent="0.2"/>
    <row r="323" ht="26.1" customHeight="1" x14ac:dyDescent="0.2"/>
    <row r="324" ht="26.1" customHeight="1" x14ac:dyDescent="0.2"/>
    <row r="325" ht="26.1" customHeight="1" x14ac:dyDescent="0.2"/>
    <row r="326" ht="26.1" customHeight="1" x14ac:dyDescent="0.2"/>
    <row r="327" ht="26.1" customHeight="1" x14ac:dyDescent="0.2"/>
    <row r="328" ht="26.1" customHeight="1" x14ac:dyDescent="0.2"/>
    <row r="329" ht="26.1" customHeight="1" x14ac:dyDescent="0.2"/>
    <row r="330" ht="26.1" customHeight="1" x14ac:dyDescent="0.2"/>
    <row r="331" ht="26.1" customHeight="1" x14ac:dyDescent="0.2"/>
    <row r="332" ht="26.1" customHeight="1" x14ac:dyDescent="0.2"/>
    <row r="333" ht="26.1" customHeight="1" x14ac:dyDescent="0.2"/>
    <row r="334" ht="26.1" customHeight="1" x14ac:dyDescent="0.2"/>
    <row r="335" ht="26.1" customHeight="1" x14ac:dyDescent="0.2"/>
    <row r="336" ht="26.1" customHeight="1" x14ac:dyDescent="0.2"/>
    <row r="337" ht="26.1" customHeight="1" x14ac:dyDescent="0.2"/>
    <row r="338" ht="26.1" customHeight="1" x14ac:dyDescent="0.2"/>
    <row r="339" ht="26.1" customHeight="1" x14ac:dyDescent="0.2"/>
    <row r="340" ht="26.1" customHeight="1" x14ac:dyDescent="0.2"/>
    <row r="341" ht="26.1" customHeight="1" x14ac:dyDescent="0.2"/>
    <row r="342" ht="26.1" customHeight="1" x14ac:dyDescent="0.2"/>
    <row r="343" ht="26.1" customHeight="1" x14ac:dyDescent="0.2"/>
    <row r="344" ht="26.1" customHeight="1" x14ac:dyDescent="0.2"/>
    <row r="345" ht="26.1" customHeight="1" x14ac:dyDescent="0.2"/>
    <row r="346" ht="26.1" customHeight="1" x14ac:dyDescent="0.2"/>
    <row r="347" ht="26.1" customHeight="1" x14ac:dyDescent="0.2"/>
    <row r="348" ht="26.1" customHeight="1" x14ac:dyDescent="0.2"/>
    <row r="349" ht="26.1" customHeight="1" x14ac:dyDescent="0.2"/>
    <row r="350" ht="26.1" customHeight="1" x14ac:dyDescent="0.2"/>
    <row r="351" ht="26.1" customHeight="1" x14ac:dyDescent="0.2"/>
    <row r="352" ht="26.1" customHeight="1" x14ac:dyDescent="0.2"/>
    <row r="353" ht="26.1" customHeight="1" x14ac:dyDescent="0.2"/>
    <row r="354" ht="26.1" customHeight="1" x14ac:dyDescent="0.2"/>
    <row r="355" ht="26.1" customHeight="1" x14ac:dyDescent="0.2"/>
    <row r="356" ht="26.1" customHeight="1" x14ac:dyDescent="0.2"/>
    <row r="357" ht="26.1" customHeight="1" x14ac:dyDescent="0.2"/>
    <row r="358" ht="26.1" customHeight="1" x14ac:dyDescent="0.2"/>
    <row r="359" ht="26.1" customHeight="1" x14ac:dyDescent="0.2"/>
    <row r="360" ht="26.1" customHeight="1" x14ac:dyDescent="0.2"/>
    <row r="361" ht="26.1" customHeight="1" x14ac:dyDescent="0.2"/>
    <row r="362" ht="26.1" customHeight="1" x14ac:dyDescent="0.2"/>
    <row r="363" ht="26.1" customHeight="1" x14ac:dyDescent="0.2"/>
    <row r="364" ht="26.1" customHeight="1" x14ac:dyDescent="0.2"/>
    <row r="365" ht="26.1" customHeight="1" x14ac:dyDescent="0.2"/>
    <row r="366" ht="26.1" customHeight="1" x14ac:dyDescent="0.2"/>
    <row r="367" ht="26.1" customHeight="1" x14ac:dyDescent="0.2"/>
    <row r="368" ht="26.1" customHeight="1" x14ac:dyDescent="0.2"/>
    <row r="369" ht="26.1" customHeight="1" x14ac:dyDescent="0.2"/>
    <row r="370" ht="26.1" customHeight="1" x14ac:dyDescent="0.2"/>
    <row r="371" ht="26.1" customHeight="1" x14ac:dyDescent="0.2"/>
    <row r="372" ht="26.1" customHeight="1" x14ac:dyDescent="0.2"/>
    <row r="373" ht="26.1" customHeight="1" x14ac:dyDescent="0.2"/>
    <row r="374" ht="26.1" customHeight="1" x14ac:dyDescent="0.2"/>
    <row r="375" ht="26.1" customHeight="1" x14ac:dyDescent="0.2"/>
    <row r="376" ht="26.1" customHeight="1" x14ac:dyDescent="0.2"/>
    <row r="377" ht="26.1" customHeight="1" x14ac:dyDescent="0.2"/>
    <row r="378" ht="26.1" customHeight="1" x14ac:dyDescent="0.2"/>
    <row r="379" ht="26.1" customHeight="1" x14ac:dyDescent="0.2"/>
    <row r="380" ht="26.1" customHeight="1" x14ac:dyDescent="0.2"/>
    <row r="381" ht="26.1" customHeight="1" x14ac:dyDescent="0.2"/>
    <row r="382" ht="26.1" customHeight="1" x14ac:dyDescent="0.2"/>
    <row r="383" ht="26.1" customHeight="1" x14ac:dyDescent="0.2"/>
    <row r="384" ht="26.1" customHeight="1" x14ac:dyDescent="0.2"/>
    <row r="385" ht="26.1" customHeight="1" x14ac:dyDescent="0.2"/>
    <row r="386" ht="26.1" customHeight="1" x14ac:dyDescent="0.2"/>
    <row r="387" ht="26.1" customHeight="1" x14ac:dyDescent="0.2"/>
    <row r="388" ht="26.1" customHeight="1" x14ac:dyDescent="0.2"/>
    <row r="389" ht="26.1" customHeight="1" x14ac:dyDescent="0.2"/>
    <row r="390" ht="26.1" customHeight="1" x14ac:dyDescent="0.2"/>
    <row r="391" ht="26.1" customHeight="1" x14ac:dyDescent="0.2"/>
    <row r="392" ht="26.1" customHeight="1" x14ac:dyDescent="0.2"/>
    <row r="393" ht="26.1" customHeight="1" x14ac:dyDescent="0.2"/>
    <row r="394" ht="26.1" customHeight="1" x14ac:dyDescent="0.2"/>
    <row r="395" ht="26.1" customHeight="1" x14ac:dyDescent="0.2"/>
    <row r="396" ht="26.1" customHeight="1" x14ac:dyDescent="0.2"/>
    <row r="397" ht="26.1" customHeight="1" x14ac:dyDescent="0.2"/>
    <row r="398" ht="26.1" customHeight="1" x14ac:dyDescent="0.2"/>
    <row r="399" ht="26.1" customHeight="1" x14ac:dyDescent="0.2"/>
    <row r="400" ht="26.1" customHeight="1" x14ac:dyDescent="0.2"/>
    <row r="401" ht="26.1" customHeight="1" x14ac:dyDescent="0.2"/>
    <row r="402" ht="26.1" customHeight="1" x14ac:dyDescent="0.2"/>
    <row r="403" ht="26.1" customHeight="1" x14ac:dyDescent="0.2"/>
    <row r="404" ht="26.1" customHeight="1" x14ac:dyDescent="0.2"/>
    <row r="405" ht="26.1" customHeight="1" x14ac:dyDescent="0.2"/>
    <row r="406" ht="26.1" customHeight="1" x14ac:dyDescent="0.2"/>
    <row r="407" ht="26.1" customHeight="1" x14ac:dyDescent="0.2"/>
    <row r="408" ht="26.1" customHeight="1" x14ac:dyDescent="0.2"/>
    <row r="409" ht="26.1" customHeight="1" x14ac:dyDescent="0.2"/>
    <row r="410" ht="26.1" customHeight="1" x14ac:dyDescent="0.2"/>
    <row r="411" ht="26.1" customHeight="1" x14ac:dyDescent="0.2"/>
    <row r="412" ht="26.1" customHeight="1" x14ac:dyDescent="0.2"/>
    <row r="413" ht="26.1" customHeight="1" x14ac:dyDescent="0.2"/>
    <row r="414" ht="26.1" customHeight="1" x14ac:dyDescent="0.2"/>
    <row r="415" ht="26.1" customHeight="1" x14ac:dyDescent="0.2"/>
    <row r="416" ht="26.1" customHeight="1" x14ac:dyDescent="0.2"/>
    <row r="417" ht="26.1" customHeight="1" x14ac:dyDescent="0.2"/>
    <row r="418" ht="26.1" customHeight="1" x14ac:dyDescent="0.2"/>
    <row r="419" ht="26.1" customHeight="1" x14ac:dyDescent="0.2"/>
    <row r="420" ht="26.1" customHeight="1" x14ac:dyDescent="0.2"/>
    <row r="421" ht="26.1" customHeight="1" x14ac:dyDescent="0.2"/>
    <row r="422" ht="26.1" customHeight="1" x14ac:dyDescent="0.2"/>
    <row r="423" ht="26.1" customHeight="1" x14ac:dyDescent="0.2"/>
    <row r="424" ht="26.1" customHeight="1" x14ac:dyDescent="0.2"/>
    <row r="425" ht="26.1" customHeight="1" x14ac:dyDescent="0.2"/>
    <row r="426" ht="26.1" customHeight="1" x14ac:dyDescent="0.2"/>
    <row r="427" ht="26.1" customHeight="1" x14ac:dyDescent="0.2"/>
    <row r="428" ht="26.1" customHeight="1" x14ac:dyDescent="0.2"/>
    <row r="429" ht="26.1" customHeight="1" x14ac:dyDescent="0.2"/>
    <row r="430" ht="26.1" customHeight="1" x14ac:dyDescent="0.2"/>
    <row r="431" ht="26.1" customHeight="1" x14ac:dyDescent="0.2"/>
    <row r="432" ht="26.1" customHeight="1" x14ac:dyDescent="0.2"/>
    <row r="433" ht="26.1" customHeight="1" x14ac:dyDescent="0.2"/>
    <row r="434" ht="26.1" customHeight="1" x14ac:dyDescent="0.2"/>
    <row r="435" ht="26.1" customHeight="1" x14ac:dyDescent="0.2"/>
    <row r="436" ht="26.1" customHeight="1" x14ac:dyDescent="0.2"/>
    <row r="437" ht="26.1" customHeight="1" x14ac:dyDescent="0.2"/>
    <row r="438" ht="26.1" customHeight="1" x14ac:dyDescent="0.2"/>
    <row r="439" ht="26.1" customHeight="1" x14ac:dyDescent="0.2"/>
    <row r="440" ht="26.1" customHeight="1" x14ac:dyDescent="0.2"/>
    <row r="441" ht="26.1" customHeight="1" x14ac:dyDescent="0.2"/>
    <row r="442" ht="26.1" customHeight="1" x14ac:dyDescent="0.2"/>
    <row r="443" ht="26.1" customHeight="1" x14ac:dyDescent="0.2"/>
    <row r="444" ht="26.1" customHeight="1" x14ac:dyDescent="0.2"/>
    <row r="445" ht="26.1" customHeight="1" x14ac:dyDescent="0.2"/>
    <row r="446" ht="26.1" customHeight="1" x14ac:dyDescent="0.2"/>
    <row r="447" ht="26.1" customHeight="1" x14ac:dyDescent="0.2"/>
    <row r="448" ht="26.1" customHeight="1" x14ac:dyDescent="0.2"/>
    <row r="449" ht="26.1" customHeight="1" x14ac:dyDescent="0.2"/>
    <row r="450" ht="26.1" customHeight="1" x14ac:dyDescent="0.2"/>
    <row r="451" ht="26.1" customHeight="1" x14ac:dyDescent="0.2"/>
    <row r="452" ht="26.1" customHeight="1" x14ac:dyDescent="0.2"/>
    <row r="453" ht="26.1" customHeight="1" x14ac:dyDescent="0.2"/>
    <row r="454" ht="26.1" customHeight="1" x14ac:dyDescent="0.2"/>
    <row r="455" ht="26.1" customHeight="1" x14ac:dyDescent="0.2"/>
    <row r="456" ht="26.1" customHeight="1" x14ac:dyDescent="0.2"/>
    <row r="457" ht="26.1" customHeight="1" x14ac:dyDescent="0.2"/>
    <row r="458" ht="26.1" customHeight="1" x14ac:dyDescent="0.2"/>
    <row r="459" ht="26.1" customHeight="1" x14ac:dyDescent="0.2"/>
    <row r="460" ht="26.1" customHeight="1" x14ac:dyDescent="0.2"/>
    <row r="461" ht="26.1" customHeight="1" x14ac:dyDescent="0.2"/>
    <row r="462" ht="26.1" customHeight="1" x14ac:dyDescent="0.2"/>
    <row r="463" ht="26.1" customHeight="1" x14ac:dyDescent="0.2"/>
    <row r="464" ht="26.1" customHeight="1" x14ac:dyDescent="0.2"/>
    <row r="465" ht="26.1" customHeight="1" x14ac:dyDescent="0.2"/>
    <row r="466" ht="26.1" customHeight="1" x14ac:dyDescent="0.2"/>
    <row r="467" ht="26.1" customHeight="1" x14ac:dyDescent="0.2"/>
    <row r="468" ht="26.1" customHeight="1" x14ac:dyDescent="0.2"/>
    <row r="469" ht="26.1" customHeight="1" x14ac:dyDescent="0.2"/>
    <row r="470" ht="26.1" customHeight="1" x14ac:dyDescent="0.2"/>
    <row r="471" ht="26.1" customHeight="1" x14ac:dyDescent="0.2"/>
    <row r="472" ht="26.1" customHeight="1" x14ac:dyDescent="0.2"/>
    <row r="473" ht="26.1" customHeight="1" x14ac:dyDescent="0.2"/>
    <row r="474" ht="26.1" customHeight="1" x14ac:dyDescent="0.2"/>
    <row r="475" ht="26.1" customHeight="1" x14ac:dyDescent="0.2"/>
    <row r="476" ht="26.1" customHeight="1" x14ac:dyDescent="0.2"/>
    <row r="477" ht="26.1" customHeight="1" x14ac:dyDescent="0.2"/>
    <row r="478" ht="26.1" customHeight="1" x14ac:dyDescent="0.2"/>
    <row r="479" ht="26.1" customHeight="1" x14ac:dyDescent="0.2"/>
    <row r="480" ht="26.1" customHeight="1" x14ac:dyDescent="0.2"/>
    <row r="481" ht="26.1" customHeight="1" x14ac:dyDescent="0.2"/>
    <row r="482" ht="26.1" customHeight="1" x14ac:dyDescent="0.2"/>
    <row r="483" ht="26.1" customHeight="1" x14ac:dyDescent="0.2"/>
    <row r="484" ht="26.1" customHeight="1" x14ac:dyDescent="0.2"/>
    <row r="485" ht="26.1" customHeight="1" x14ac:dyDescent="0.2"/>
    <row r="486" ht="26.1" customHeight="1" x14ac:dyDescent="0.2"/>
    <row r="487" ht="26.1" customHeight="1" x14ac:dyDescent="0.2"/>
    <row r="488" ht="26.1" customHeight="1" x14ac:dyDescent="0.2"/>
    <row r="489" ht="26.1" customHeight="1" x14ac:dyDescent="0.2"/>
    <row r="490" ht="26.1" customHeight="1" x14ac:dyDescent="0.2"/>
    <row r="491" ht="26.1" customHeight="1" x14ac:dyDescent="0.2"/>
    <row r="492" ht="26.1" customHeight="1" x14ac:dyDescent="0.2"/>
    <row r="493" ht="26.1" customHeight="1" x14ac:dyDescent="0.2"/>
    <row r="494" ht="26.1" customHeight="1" x14ac:dyDescent="0.2"/>
    <row r="495" ht="26.1" customHeight="1" x14ac:dyDescent="0.2"/>
    <row r="496" ht="26.1" customHeight="1" x14ac:dyDescent="0.2"/>
    <row r="497" ht="26.1" customHeight="1" x14ac:dyDescent="0.2"/>
    <row r="498" ht="26.1" customHeight="1" x14ac:dyDescent="0.2"/>
    <row r="499" ht="26.1" customHeight="1" x14ac:dyDescent="0.2"/>
    <row r="500" ht="26.1" customHeight="1" x14ac:dyDescent="0.2"/>
    <row r="501" ht="26.1" customHeight="1" x14ac:dyDescent="0.2"/>
  </sheetData>
  <sheetProtection algorithmName="SHA-512" hashValue="MN7M8Gixk8PS7qZ9zP8AnR25iOMHkj8gQ3/E10vp0uuD9hKztQ1ZRLkpNJYbH+8jRorHJy5eMtJOHMJKV3nErg==" saltValue="5UeXIDI+rz1OQFAYqUVdpA==" spinCount="100000" sheet="1" formatCells="0" insertColumns="0" insertRows="0" selectLockedCells="1"/>
  <mergeCells count="20">
    <mergeCell ref="A9:M9"/>
    <mergeCell ref="A8:M8"/>
    <mergeCell ref="A10:M10"/>
    <mergeCell ref="A11:M11"/>
    <mergeCell ref="A12:M12"/>
    <mergeCell ref="A3:N3"/>
    <mergeCell ref="A5:L5"/>
    <mergeCell ref="M5:N5"/>
    <mergeCell ref="A6:L6"/>
    <mergeCell ref="M6:N6"/>
    <mergeCell ref="A17:D17"/>
    <mergeCell ref="A13:C13"/>
    <mergeCell ref="A14:M14"/>
    <mergeCell ref="A16:L16"/>
    <mergeCell ref="N19:N20"/>
    <mergeCell ref="A19:A20"/>
    <mergeCell ref="K19:K20"/>
    <mergeCell ref="L19:L20"/>
    <mergeCell ref="M19:M20"/>
    <mergeCell ref="B19:J19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B23:J99" xr:uid="{557DDD4D-BBD3-434D-8B95-CFFD2F2870DE}">
      <formula1>$A$1:$A$2</formula1>
    </dataValidation>
  </dataValidations>
  <pageMargins left="0.70866141732283472" right="0.70866141732283472" top="0.78740157480314965" bottom="0.78740157480314965" header="0.31496062992125984" footer="0.31496062992125984"/>
  <pageSetup paperSize="9" scale="75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7BBE-EAF6-41F5-90F4-E1F6E0FAD929}">
  <sheetPr codeName="Tabelle4">
    <pageSetUpPr fitToPage="1"/>
  </sheetPr>
  <dimension ref="A1:N453"/>
  <sheetViews>
    <sheetView showGridLines="0" topLeftCell="A50" zoomScaleNormal="100" workbookViewId="0">
      <selection activeCell="N54" sqref="N54"/>
    </sheetView>
  </sheetViews>
  <sheetFormatPr baseColWidth="10" defaultRowHeight="12.75" x14ac:dyDescent="0.2"/>
  <cols>
    <col min="1" max="1" width="35.28515625" customWidth="1"/>
    <col min="2" max="2" width="12.7109375" customWidth="1"/>
    <col min="3" max="11" width="4.5703125" customWidth="1"/>
    <col min="12" max="12" width="10" customWidth="1"/>
    <col min="13" max="13" width="7.42578125" customWidth="1"/>
    <col min="14" max="14" width="15" customWidth="1"/>
  </cols>
  <sheetData>
    <row r="1" spans="1:14" hidden="1" x14ac:dyDescent="0.2"/>
    <row r="2" spans="1:14" hidden="1" x14ac:dyDescent="0.2">
      <c r="A2" t="s">
        <v>18</v>
      </c>
    </row>
    <row r="3" spans="1:14" ht="31.15" customHeight="1" x14ac:dyDescent="0.2">
      <c r="A3" s="173" t="s">
        <v>34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4" ht="7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33.950000000000003" customHeight="1" x14ac:dyDescent="0.2">
      <c r="A5" s="175" t="s">
        <v>35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8">
        <f>L21</f>
        <v>0</v>
      </c>
      <c r="N5" s="179"/>
    </row>
    <row r="6" spans="1:14" ht="26.45" customHeight="1" x14ac:dyDescent="0.2">
      <c r="A6" s="175" t="s">
        <v>36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7"/>
      <c r="M6" s="182">
        <f>N21</f>
        <v>0</v>
      </c>
      <c r="N6" s="183"/>
    </row>
    <row r="7" spans="1:14" ht="8.1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2"/>
      <c r="M7" s="22"/>
    </row>
    <row r="8" spans="1:14" ht="23.25" customHeight="1" x14ac:dyDescent="0.2">
      <c r="A8" s="180" t="s">
        <v>37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55"/>
      <c r="N8" s="94" t="s">
        <v>38</v>
      </c>
    </row>
    <row r="9" spans="1:14" ht="14.1" customHeight="1" x14ac:dyDescent="0.2">
      <c r="A9" s="100" t="s">
        <v>199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93"/>
      <c r="N9" s="104" t="s">
        <v>39</v>
      </c>
    </row>
    <row r="10" spans="1:14" ht="14.1" customHeight="1" x14ac:dyDescent="0.2">
      <c r="A10" s="100" t="s">
        <v>200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93"/>
      <c r="N10" s="104" t="s">
        <v>40</v>
      </c>
    </row>
    <row r="11" spans="1:14" ht="14.1" customHeight="1" x14ac:dyDescent="0.2">
      <c r="A11" s="100" t="s">
        <v>229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93"/>
      <c r="N11" s="104" t="s">
        <v>41</v>
      </c>
    </row>
    <row r="12" spans="1:14" ht="14.1" customHeight="1" x14ac:dyDescent="0.2">
      <c r="A12" s="100" t="s">
        <v>220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93"/>
      <c r="N12" s="104" t="s">
        <v>43</v>
      </c>
    </row>
    <row r="13" spans="1:14" ht="14.1" customHeight="1" x14ac:dyDescent="0.2">
      <c r="A13" s="113" t="s">
        <v>221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5"/>
      <c r="N13" s="104" t="s">
        <v>44</v>
      </c>
    </row>
    <row r="14" spans="1:14" ht="14.1" customHeight="1" x14ac:dyDescent="0.2">
      <c r="A14" s="164" t="s">
        <v>230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6"/>
      <c r="N14" s="104" t="s">
        <v>225</v>
      </c>
    </row>
    <row r="15" spans="1:14" ht="14.1" customHeight="1" x14ac:dyDescent="0.2">
      <c r="A15" s="100" t="s">
        <v>231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93"/>
      <c r="N15" s="104" t="s">
        <v>226</v>
      </c>
    </row>
    <row r="16" spans="1:14" ht="14.1" customHeight="1" x14ac:dyDescent="0.2">
      <c r="A16" s="113" t="s">
        <v>42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5"/>
      <c r="N16" s="104" t="s">
        <v>227</v>
      </c>
    </row>
    <row r="17" spans="1:14" ht="14.1" customHeight="1" x14ac:dyDescent="0.2">
      <c r="A17" s="113" t="s">
        <v>203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5"/>
      <c r="N17" s="104" t="s">
        <v>228</v>
      </c>
    </row>
    <row r="18" spans="1:14" ht="16.5" customHeight="1" x14ac:dyDescent="0.2">
      <c r="A18" s="168" t="s">
        <v>31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</row>
    <row r="19" spans="1:14" ht="90.95" customHeight="1" x14ac:dyDescent="0.2">
      <c r="A19" s="140" t="s">
        <v>210</v>
      </c>
      <c r="B19" s="140" t="s">
        <v>237</v>
      </c>
      <c r="C19" s="144" t="s">
        <v>45</v>
      </c>
      <c r="D19" s="145"/>
      <c r="E19" s="145"/>
      <c r="F19" s="145"/>
      <c r="G19" s="145"/>
      <c r="H19" s="145"/>
      <c r="I19" s="145"/>
      <c r="J19" s="145"/>
      <c r="K19" s="146"/>
      <c r="L19" s="169" t="s">
        <v>206</v>
      </c>
      <c r="M19" s="169" t="s">
        <v>47</v>
      </c>
      <c r="N19" s="169" t="s">
        <v>205</v>
      </c>
    </row>
    <row r="20" spans="1:14" ht="26.1" customHeight="1" x14ac:dyDescent="0.2">
      <c r="A20" s="171"/>
      <c r="B20" s="171"/>
      <c r="C20" s="23" t="s">
        <v>39</v>
      </c>
      <c r="D20" s="23" t="s">
        <v>40</v>
      </c>
      <c r="E20" s="23" t="s">
        <v>41</v>
      </c>
      <c r="F20" s="23" t="s">
        <v>43</v>
      </c>
      <c r="G20" s="23" t="s">
        <v>44</v>
      </c>
      <c r="H20" s="23" t="s">
        <v>225</v>
      </c>
      <c r="I20" s="23" t="s">
        <v>226</v>
      </c>
      <c r="J20" s="23" t="s">
        <v>227</v>
      </c>
      <c r="K20" s="23" t="s">
        <v>228</v>
      </c>
      <c r="L20" s="170"/>
      <c r="M20" s="172"/>
      <c r="N20" s="170"/>
    </row>
    <row r="21" spans="1:14" ht="26.1" customHeight="1" x14ac:dyDescent="0.2">
      <c r="A21" s="167" t="s">
        <v>60</v>
      </c>
      <c r="B21" s="167"/>
      <c r="C21" s="24">
        <f>COUNTA(Zuhause[K1])</f>
        <v>0</v>
      </c>
      <c r="D21" s="24">
        <f>COUNTA(Zuhause[K2])</f>
        <v>0</v>
      </c>
      <c r="E21" s="24">
        <f>COUNTA(Zuhause[K3])</f>
        <v>0</v>
      </c>
      <c r="F21" s="24">
        <f>COUNTA(Zuhause[K4])</f>
        <v>0</v>
      </c>
      <c r="G21" s="24">
        <f>COUNTA(Zuhause[K5])</f>
        <v>0</v>
      </c>
      <c r="H21" s="24">
        <f>COUNTA(Zuhause[K6])</f>
        <v>0</v>
      </c>
      <c r="I21" s="24">
        <f>COUNTA(Zuhause[K7])</f>
        <v>0</v>
      </c>
      <c r="J21" s="24">
        <f>COUNTA(Zuhause[K8])</f>
        <v>0</v>
      </c>
      <c r="K21" s="24">
        <f>COUNTA(Zuhause[K9])</f>
        <v>0</v>
      </c>
      <c r="L21" s="24">
        <f>SUM(Zuhause[Famileien])</f>
        <v>0</v>
      </c>
      <c r="M21" s="24">
        <f>SUM(Zuhause[Tage])</f>
        <v>0</v>
      </c>
      <c r="N21" s="46">
        <f>SUM(Zuhause[Gesamtbetrag])</f>
        <v>0</v>
      </c>
    </row>
    <row r="22" spans="1:14" ht="26.1" hidden="1" customHeight="1" x14ac:dyDescent="0.2">
      <c r="A22" s="42" t="s">
        <v>188</v>
      </c>
      <c r="B22" s="43" t="s">
        <v>181</v>
      </c>
      <c r="C22" s="28" t="s">
        <v>39</v>
      </c>
      <c r="D22" s="28" t="s">
        <v>40</v>
      </c>
      <c r="E22" s="28" t="s">
        <v>41</v>
      </c>
      <c r="F22" s="28" t="s">
        <v>43</v>
      </c>
      <c r="G22" s="28" t="s">
        <v>44</v>
      </c>
      <c r="H22" s="28" t="s">
        <v>225</v>
      </c>
      <c r="I22" s="28" t="s">
        <v>226</v>
      </c>
      <c r="J22" s="28" t="s">
        <v>227</v>
      </c>
      <c r="K22" s="28" t="s">
        <v>228</v>
      </c>
      <c r="L22" s="44" t="s">
        <v>185</v>
      </c>
      <c r="M22" s="44" t="s">
        <v>186</v>
      </c>
      <c r="N22" s="45" t="s">
        <v>187</v>
      </c>
    </row>
    <row r="23" spans="1:14" ht="26.1" customHeight="1" x14ac:dyDescent="0.2">
      <c r="A23" s="57"/>
      <c r="B23" s="62"/>
      <c r="C23" s="34"/>
      <c r="D23" s="34"/>
      <c r="E23" s="34"/>
      <c r="F23" s="34"/>
      <c r="G23" s="34"/>
      <c r="H23" s="34"/>
      <c r="I23" s="34"/>
      <c r="J23" s="34"/>
      <c r="K23" s="34"/>
      <c r="L23" s="60"/>
      <c r="M23" s="60"/>
      <c r="N23" s="89">
        <f>Zuhause[[#This Row],[Zuschuss]]*Zuhause[[#This Row],[Famileien]]*Zuhause[[#This Row],[Tage]]</f>
        <v>0</v>
      </c>
    </row>
    <row r="24" spans="1:14" ht="26.1" customHeight="1" x14ac:dyDescent="0.2">
      <c r="A24" s="57"/>
      <c r="B24" s="62"/>
      <c r="C24" s="34"/>
      <c r="D24" s="34"/>
      <c r="E24" s="34"/>
      <c r="F24" s="34"/>
      <c r="G24" s="34"/>
      <c r="H24" s="34"/>
      <c r="I24" s="34"/>
      <c r="J24" s="34"/>
      <c r="K24" s="34"/>
      <c r="L24" s="60"/>
      <c r="M24" s="60"/>
      <c r="N24" s="89">
        <f>Zuhause[[#This Row],[Zuschuss]]*Zuhause[[#This Row],[Famileien]]*Zuhause[[#This Row],[Tage]]</f>
        <v>0</v>
      </c>
    </row>
    <row r="25" spans="1:14" ht="26.1" customHeight="1" x14ac:dyDescent="0.2">
      <c r="A25" s="57"/>
      <c r="B25" s="62"/>
      <c r="C25" s="34"/>
      <c r="D25" s="34"/>
      <c r="E25" s="34"/>
      <c r="F25" s="34"/>
      <c r="G25" s="34"/>
      <c r="H25" s="34"/>
      <c r="I25" s="34"/>
      <c r="J25" s="34"/>
      <c r="K25" s="34"/>
      <c r="L25" s="60"/>
      <c r="M25" s="60"/>
      <c r="N25" s="89">
        <f>Zuhause[[#This Row],[Zuschuss]]*Zuhause[[#This Row],[Famileien]]*Zuhause[[#This Row],[Tage]]</f>
        <v>0</v>
      </c>
    </row>
    <row r="26" spans="1:14" ht="26.1" customHeight="1" x14ac:dyDescent="0.2">
      <c r="A26" s="57"/>
      <c r="B26" s="62"/>
      <c r="C26" s="34"/>
      <c r="D26" s="34"/>
      <c r="E26" s="34"/>
      <c r="F26" s="34"/>
      <c r="G26" s="34"/>
      <c r="H26" s="34"/>
      <c r="I26" s="34"/>
      <c r="J26" s="34"/>
      <c r="K26" s="34"/>
      <c r="L26" s="60"/>
      <c r="M26" s="60"/>
      <c r="N26" s="89">
        <f>Zuhause[[#This Row],[Zuschuss]]*Zuhause[[#This Row],[Famileien]]*Zuhause[[#This Row],[Tage]]</f>
        <v>0</v>
      </c>
    </row>
    <row r="27" spans="1:14" ht="26.1" customHeight="1" x14ac:dyDescent="0.2">
      <c r="A27" s="57"/>
      <c r="B27" s="62"/>
      <c r="C27" s="34"/>
      <c r="D27" s="34"/>
      <c r="E27" s="34"/>
      <c r="F27" s="34"/>
      <c r="G27" s="34"/>
      <c r="H27" s="34"/>
      <c r="I27" s="34"/>
      <c r="J27" s="34"/>
      <c r="K27" s="34"/>
      <c r="L27" s="60"/>
      <c r="M27" s="60"/>
      <c r="N27" s="89">
        <f>Zuhause[[#This Row],[Zuschuss]]*Zuhause[[#This Row],[Famileien]]*Zuhause[[#This Row],[Tage]]</f>
        <v>0</v>
      </c>
    </row>
    <row r="28" spans="1:14" ht="26.1" customHeight="1" x14ac:dyDescent="0.2">
      <c r="A28" s="57"/>
      <c r="B28" s="62"/>
      <c r="C28" s="34"/>
      <c r="D28" s="34"/>
      <c r="E28" s="34"/>
      <c r="F28" s="34"/>
      <c r="G28" s="34"/>
      <c r="H28" s="34"/>
      <c r="I28" s="34"/>
      <c r="J28" s="34"/>
      <c r="K28" s="34"/>
      <c r="L28" s="60"/>
      <c r="M28" s="60"/>
      <c r="N28" s="89">
        <f>Zuhause[[#This Row],[Zuschuss]]*Zuhause[[#This Row],[Famileien]]*Zuhause[[#This Row],[Tage]]</f>
        <v>0</v>
      </c>
    </row>
    <row r="29" spans="1:14" ht="26.1" customHeight="1" x14ac:dyDescent="0.2">
      <c r="A29" s="57"/>
      <c r="B29" s="62"/>
      <c r="C29" s="34"/>
      <c r="D29" s="34"/>
      <c r="E29" s="34"/>
      <c r="F29" s="34"/>
      <c r="G29" s="34"/>
      <c r="H29" s="34"/>
      <c r="I29" s="34"/>
      <c r="J29" s="34"/>
      <c r="K29" s="34"/>
      <c r="L29" s="60"/>
      <c r="M29" s="60"/>
      <c r="N29" s="89">
        <f>Zuhause[[#This Row],[Zuschuss]]*Zuhause[[#This Row],[Famileien]]*Zuhause[[#This Row],[Tage]]</f>
        <v>0</v>
      </c>
    </row>
    <row r="30" spans="1:14" ht="26.1" customHeight="1" x14ac:dyDescent="0.2">
      <c r="A30" s="57"/>
      <c r="B30" s="62"/>
      <c r="C30" s="34"/>
      <c r="D30" s="34"/>
      <c r="E30" s="34"/>
      <c r="F30" s="34"/>
      <c r="G30" s="34"/>
      <c r="H30" s="34"/>
      <c r="I30" s="34"/>
      <c r="J30" s="34"/>
      <c r="K30" s="34"/>
      <c r="L30" s="60"/>
      <c r="M30" s="60"/>
      <c r="N30" s="89">
        <f>Zuhause[[#This Row],[Zuschuss]]*Zuhause[[#This Row],[Famileien]]*Zuhause[[#This Row],[Tage]]</f>
        <v>0</v>
      </c>
    </row>
    <row r="31" spans="1:14" ht="26.1" customHeight="1" x14ac:dyDescent="0.2">
      <c r="A31" s="57"/>
      <c r="B31" s="62"/>
      <c r="C31" s="34"/>
      <c r="D31" s="34"/>
      <c r="E31" s="34"/>
      <c r="F31" s="34"/>
      <c r="G31" s="34"/>
      <c r="H31" s="34"/>
      <c r="I31" s="34"/>
      <c r="J31" s="34"/>
      <c r="K31" s="34"/>
      <c r="L31" s="60"/>
      <c r="M31" s="60"/>
      <c r="N31" s="89">
        <f>Zuhause[[#This Row],[Zuschuss]]*Zuhause[[#This Row],[Famileien]]*Zuhause[[#This Row],[Tage]]</f>
        <v>0</v>
      </c>
    </row>
    <row r="32" spans="1:14" ht="26.1" customHeight="1" x14ac:dyDescent="0.2">
      <c r="A32" s="57"/>
      <c r="B32" s="62"/>
      <c r="C32" s="34"/>
      <c r="D32" s="34"/>
      <c r="E32" s="34"/>
      <c r="F32" s="34"/>
      <c r="G32" s="34"/>
      <c r="H32" s="34"/>
      <c r="I32" s="34"/>
      <c r="J32" s="34"/>
      <c r="K32" s="34"/>
      <c r="L32" s="60"/>
      <c r="M32" s="60"/>
      <c r="N32" s="89">
        <f>Zuhause[[#This Row],[Zuschuss]]*Zuhause[[#This Row],[Famileien]]*Zuhause[[#This Row],[Tage]]</f>
        <v>0</v>
      </c>
    </row>
    <row r="33" spans="1:14" ht="26.1" customHeight="1" x14ac:dyDescent="0.2">
      <c r="A33" s="57"/>
      <c r="B33" s="62"/>
      <c r="C33" s="34"/>
      <c r="D33" s="34"/>
      <c r="E33" s="34"/>
      <c r="F33" s="34"/>
      <c r="G33" s="34"/>
      <c r="H33" s="34"/>
      <c r="I33" s="34"/>
      <c r="J33" s="34"/>
      <c r="K33" s="34"/>
      <c r="L33" s="60"/>
      <c r="M33" s="60"/>
      <c r="N33" s="89">
        <f>Zuhause[[#This Row],[Zuschuss]]*Zuhause[[#This Row],[Famileien]]*Zuhause[[#This Row],[Tage]]</f>
        <v>0</v>
      </c>
    </row>
    <row r="34" spans="1:14" ht="26.1" customHeight="1" x14ac:dyDescent="0.2">
      <c r="A34" s="57"/>
      <c r="B34" s="62"/>
      <c r="C34" s="34"/>
      <c r="D34" s="34"/>
      <c r="E34" s="34"/>
      <c r="F34" s="34"/>
      <c r="G34" s="34"/>
      <c r="H34" s="34"/>
      <c r="I34" s="34"/>
      <c r="J34" s="34"/>
      <c r="K34" s="34"/>
      <c r="L34" s="60"/>
      <c r="M34" s="60"/>
      <c r="N34" s="89">
        <f>Zuhause[[#This Row],[Zuschuss]]*Zuhause[[#This Row],[Famileien]]*Zuhause[[#This Row],[Tage]]</f>
        <v>0</v>
      </c>
    </row>
    <row r="35" spans="1:14" ht="26.1" customHeight="1" x14ac:dyDescent="0.2">
      <c r="A35" s="57"/>
      <c r="B35" s="62"/>
      <c r="C35" s="34"/>
      <c r="D35" s="34"/>
      <c r="E35" s="34"/>
      <c r="F35" s="34"/>
      <c r="G35" s="34"/>
      <c r="H35" s="34"/>
      <c r="I35" s="34"/>
      <c r="J35" s="34"/>
      <c r="K35" s="34"/>
      <c r="L35" s="60"/>
      <c r="M35" s="60"/>
      <c r="N35" s="89">
        <f>Zuhause[[#This Row],[Zuschuss]]*Zuhause[[#This Row],[Famileien]]*Zuhause[[#This Row],[Tage]]</f>
        <v>0</v>
      </c>
    </row>
    <row r="36" spans="1:14" ht="26.1" customHeight="1" x14ac:dyDescent="0.2">
      <c r="A36" s="57"/>
      <c r="B36" s="62"/>
      <c r="C36" s="34"/>
      <c r="D36" s="34"/>
      <c r="E36" s="34"/>
      <c r="F36" s="34"/>
      <c r="G36" s="34"/>
      <c r="H36" s="34"/>
      <c r="I36" s="34"/>
      <c r="J36" s="34"/>
      <c r="K36" s="34"/>
      <c r="L36" s="60"/>
      <c r="M36" s="60"/>
      <c r="N36" s="89">
        <f>Zuhause[[#This Row],[Zuschuss]]*Zuhause[[#This Row],[Famileien]]*Zuhause[[#This Row],[Tage]]</f>
        <v>0</v>
      </c>
    </row>
    <row r="37" spans="1:14" ht="26.1" customHeight="1" x14ac:dyDescent="0.2">
      <c r="A37" s="57"/>
      <c r="B37" s="62"/>
      <c r="C37" s="34"/>
      <c r="D37" s="34"/>
      <c r="E37" s="34"/>
      <c r="F37" s="34"/>
      <c r="G37" s="34"/>
      <c r="H37" s="34"/>
      <c r="I37" s="34"/>
      <c r="J37" s="34"/>
      <c r="K37" s="34"/>
      <c r="L37" s="60"/>
      <c r="M37" s="60"/>
      <c r="N37" s="89">
        <f>Zuhause[[#This Row],[Zuschuss]]*Zuhause[[#This Row],[Famileien]]*Zuhause[[#This Row],[Tage]]</f>
        <v>0</v>
      </c>
    </row>
    <row r="38" spans="1:14" ht="26.1" customHeight="1" x14ac:dyDescent="0.2">
      <c r="A38" s="57"/>
      <c r="B38" s="62"/>
      <c r="C38" s="34"/>
      <c r="D38" s="34"/>
      <c r="E38" s="34"/>
      <c r="F38" s="34"/>
      <c r="G38" s="34"/>
      <c r="H38" s="34"/>
      <c r="I38" s="34"/>
      <c r="J38" s="34"/>
      <c r="K38" s="34"/>
      <c r="L38" s="60"/>
      <c r="M38" s="60"/>
      <c r="N38" s="89">
        <f>Zuhause[[#This Row],[Zuschuss]]*Zuhause[[#This Row],[Famileien]]*Zuhause[[#This Row],[Tage]]</f>
        <v>0</v>
      </c>
    </row>
    <row r="39" spans="1:14" ht="26.1" customHeight="1" x14ac:dyDescent="0.2">
      <c r="A39" s="57"/>
      <c r="B39" s="62"/>
      <c r="C39" s="34"/>
      <c r="D39" s="34"/>
      <c r="E39" s="34"/>
      <c r="F39" s="34"/>
      <c r="G39" s="34"/>
      <c r="H39" s="34"/>
      <c r="I39" s="34"/>
      <c r="J39" s="34"/>
      <c r="K39" s="34"/>
      <c r="L39" s="60"/>
      <c r="M39" s="60"/>
      <c r="N39" s="89">
        <f>Zuhause[[#This Row],[Zuschuss]]*Zuhause[[#This Row],[Famileien]]*Zuhause[[#This Row],[Tage]]</f>
        <v>0</v>
      </c>
    </row>
    <row r="40" spans="1:14" ht="26.1" customHeight="1" x14ac:dyDescent="0.2">
      <c r="A40" s="57"/>
      <c r="B40" s="62"/>
      <c r="C40" s="34"/>
      <c r="D40" s="34"/>
      <c r="E40" s="34"/>
      <c r="F40" s="34"/>
      <c r="G40" s="34"/>
      <c r="H40" s="34"/>
      <c r="I40" s="34"/>
      <c r="J40" s="34"/>
      <c r="K40" s="34"/>
      <c r="L40" s="60"/>
      <c r="M40" s="60"/>
      <c r="N40" s="89">
        <f>Zuhause[[#This Row],[Zuschuss]]*Zuhause[[#This Row],[Famileien]]*Zuhause[[#This Row],[Tage]]</f>
        <v>0</v>
      </c>
    </row>
    <row r="41" spans="1:14" ht="26.1" customHeight="1" x14ac:dyDescent="0.2">
      <c r="A41" s="57"/>
      <c r="B41" s="62"/>
      <c r="C41" s="34"/>
      <c r="D41" s="34"/>
      <c r="E41" s="34"/>
      <c r="F41" s="34"/>
      <c r="G41" s="34"/>
      <c r="H41" s="34"/>
      <c r="I41" s="34"/>
      <c r="J41" s="34"/>
      <c r="K41" s="34"/>
      <c r="L41" s="60"/>
      <c r="M41" s="60"/>
      <c r="N41" s="89">
        <f>Zuhause[[#This Row],[Zuschuss]]*Zuhause[[#This Row],[Famileien]]*Zuhause[[#This Row],[Tage]]</f>
        <v>0</v>
      </c>
    </row>
    <row r="42" spans="1:14" ht="26.1" customHeight="1" x14ac:dyDescent="0.2">
      <c r="A42" s="57"/>
      <c r="B42" s="62"/>
      <c r="C42" s="34"/>
      <c r="D42" s="34"/>
      <c r="E42" s="34"/>
      <c r="F42" s="34"/>
      <c r="G42" s="34"/>
      <c r="H42" s="34"/>
      <c r="I42" s="34"/>
      <c r="J42" s="34"/>
      <c r="K42" s="34"/>
      <c r="L42" s="60"/>
      <c r="M42" s="60"/>
      <c r="N42" s="89">
        <f>Zuhause[[#This Row],[Zuschuss]]*Zuhause[[#This Row],[Famileien]]*Zuhause[[#This Row],[Tage]]</f>
        <v>0</v>
      </c>
    </row>
    <row r="43" spans="1:14" ht="26.1" customHeight="1" x14ac:dyDescent="0.2">
      <c r="A43" s="57"/>
      <c r="B43" s="62"/>
      <c r="C43" s="34"/>
      <c r="D43" s="34"/>
      <c r="E43" s="34"/>
      <c r="F43" s="34"/>
      <c r="G43" s="34"/>
      <c r="H43" s="34"/>
      <c r="I43" s="34"/>
      <c r="J43" s="34"/>
      <c r="K43" s="34"/>
      <c r="L43" s="60"/>
      <c r="M43" s="60"/>
      <c r="N43" s="89">
        <f>Zuhause[[#This Row],[Zuschuss]]*Zuhause[[#This Row],[Famileien]]*Zuhause[[#This Row],[Tage]]</f>
        <v>0</v>
      </c>
    </row>
    <row r="44" spans="1:14" ht="26.1" customHeight="1" x14ac:dyDescent="0.2">
      <c r="A44" s="57"/>
      <c r="B44" s="62"/>
      <c r="C44" s="34"/>
      <c r="D44" s="34"/>
      <c r="E44" s="34"/>
      <c r="F44" s="34"/>
      <c r="G44" s="34"/>
      <c r="H44" s="34"/>
      <c r="I44" s="34"/>
      <c r="J44" s="34"/>
      <c r="K44" s="34"/>
      <c r="L44" s="60"/>
      <c r="M44" s="60"/>
      <c r="N44" s="89">
        <f>Zuhause[[#This Row],[Zuschuss]]*Zuhause[[#This Row],[Famileien]]*Zuhause[[#This Row],[Tage]]</f>
        <v>0</v>
      </c>
    </row>
    <row r="45" spans="1:14" ht="26.1" customHeight="1" x14ac:dyDescent="0.2">
      <c r="A45" s="57"/>
      <c r="B45" s="62"/>
      <c r="C45" s="34"/>
      <c r="D45" s="34"/>
      <c r="E45" s="34"/>
      <c r="F45" s="34"/>
      <c r="G45" s="34"/>
      <c r="H45" s="34"/>
      <c r="I45" s="34"/>
      <c r="J45" s="34"/>
      <c r="K45" s="34"/>
      <c r="L45" s="60"/>
      <c r="M45" s="60"/>
      <c r="N45" s="89">
        <f>Zuhause[[#This Row],[Zuschuss]]*Zuhause[[#This Row],[Famileien]]*Zuhause[[#This Row],[Tage]]</f>
        <v>0</v>
      </c>
    </row>
    <row r="46" spans="1:14" ht="26.1" customHeight="1" x14ac:dyDescent="0.2">
      <c r="A46" s="57"/>
      <c r="B46" s="62"/>
      <c r="C46" s="34"/>
      <c r="D46" s="34"/>
      <c r="E46" s="34"/>
      <c r="F46" s="34"/>
      <c r="G46" s="34"/>
      <c r="H46" s="34"/>
      <c r="I46" s="34"/>
      <c r="J46" s="34"/>
      <c r="K46" s="34"/>
      <c r="L46" s="60"/>
      <c r="M46" s="60"/>
      <c r="N46" s="89">
        <f>Zuhause[[#This Row],[Zuschuss]]*Zuhause[[#This Row],[Famileien]]*Zuhause[[#This Row],[Tage]]</f>
        <v>0</v>
      </c>
    </row>
    <row r="47" spans="1:14" ht="26.1" customHeight="1" x14ac:dyDescent="0.2">
      <c r="A47" s="57"/>
      <c r="B47" s="62"/>
      <c r="C47" s="34"/>
      <c r="D47" s="34"/>
      <c r="E47" s="34"/>
      <c r="F47" s="34"/>
      <c r="G47" s="34"/>
      <c r="H47" s="34"/>
      <c r="I47" s="34"/>
      <c r="J47" s="34"/>
      <c r="K47" s="34"/>
      <c r="L47" s="60"/>
      <c r="M47" s="60"/>
      <c r="N47" s="89">
        <f>Zuhause[[#This Row],[Zuschuss]]*Zuhause[[#This Row],[Famileien]]*Zuhause[[#This Row],[Tage]]</f>
        <v>0</v>
      </c>
    </row>
    <row r="48" spans="1:14" ht="26.1" customHeight="1" x14ac:dyDescent="0.2">
      <c r="A48" s="57"/>
      <c r="B48" s="62"/>
      <c r="C48" s="34"/>
      <c r="D48" s="34"/>
      <c r="E48" s="34"/>
      <c r="F48" s="34"/>
      <c r="G48" s="34"/>
      <c r="H48" s="34"/>
      <c r="I48" s="34"/>
      <c r="J48" s="34"/>
      <c r="K48" s="34"/>
      <c r="L48" s="60"/>
      <c r="M48" s="60"/>
      <c r="N48" s="89">
        <f>Zuhause[[#This Row],[Zuschuss]]*Zuhause[[#This Row],[Famileien]]*Zuhause[[#This Row],[Tage]]</f>
        <v>0</v>
      </c>
    </row>
    <row r="49" spans="1:14" ht="26.1" customHeight="1" x14ac:dyDescent="0.2">
      <c r="A49" s="57"/>
      <c r="B49" s="62"/>
      <c r="C49" s="34"/>
      <c r="D49" s="34"/>
      <c r="E49" s="34"/>
      <c r="F49" s="34"/>
      <c r="G49" s="34"/>
      <c r="H49" s="34"/>
      <c r="I49" s="34"/>
      <c r="J49" s="34"/>
      <c r="K49" s="34"/>
      <c r="L49" s="60"/>
      <c r="M49" s="60"/>
      <c r="N49" s="89">
        <f>Zuhause[[#This Row],[Zuschuss]]*Zuhause[[#This Row],[Famileien]]*Zuhause[[#This Row],[Tage]]</f>
        <v>0</v>
      </c>
    </row>
    <row r="50" spans="1:14" ht="26.1" customHeight="1" x14ac:dyDescent="0.2">
      <c r="A50" s="57"/>
      <c r="B50" s="62"/>
      <c r="C50" s="34"/>
      <c r="D50" s="34"/>
      <c r="E50" s="34"/>
      <c r="F50" s="34"/>
      <c r="G50" s="34"/>
      <c r="H50" s="34"/>
      <c r="I50" s="34"/>
      <c r="J50" s="34"/>
      <c r="K50" s="34"/>
      <c r="L50" s="60"/>
      <c r="M50" s="60"/>
      <c r="N50" s="89">
        <f>Zuhause[[#This Row],[Zuschuss]]*Zuhause[[#This Row],[Famileien]]*Zuhause[[#This Row],[Tage]]</f>
        <v>0</v>
      </c>
    </row>
    <row r="51" spans="1:14" ht="26.1" customHeight="1" x14ac:dyDescent="0.2">
      <c r="A51" s="57"/>
      <c r="B51" s="62"/>
      <c r="C51" s="34"/>
      <c r="D51" s="34"/>
      <c r="E51" s="34"/>
      <c r="F51" s="34"/>
      <c r="G51" s="34"/>
      <c r="H51" s="34"/>
      <c r="I51" s="34"/>
      <c r="J51" s="34"/>
      <c r="K51" s="34"/>
      <c r="L51" s="60"/>
      <c r="M51" s="60"/>
      <c r="N51" s="89">
        <f>Zuhause[[#This Row],[Zuschuss]]*Zuhause[[#This Row],[Famileien]]*Zuhause[[#This Row],[Tage]]</f>
        <v>0</v>
      </c>
    </row>
    <row r="52" spans="1:14" ht="26.1" customHeight="1" x14ac:dyDescent="0.2">
      <c r="A52" s="57"/>
      <c r="B52" s="62"/>
      <c r="C52" s="34"/>
      <c r="D52" s="34"/>
      <c r="E52" s="34"/>
      <c r="F52" s="34"/>
      <c r="G52" s="34"/>
      <c r="H52" s="34"/>
      <c r="I52" s="34"/>
      <c r="J52" s="34"/>
      <c r="K52" s="34"/>
      <c r="L52" s="60"/>
      <c r="M52" s="60"/>
      <c r="N52" s="89">
        <f>Zuhause[[#This Row],[Zuschuss]]*Zuhause[[#This Row],[Famileien]]*Zuhause[[#This Row],[Tage]]</f>
        <v>0</v>
      </c>
    </row>
    <row r="53" spans="1:14" ht="26.1" customHeight="1" x14ac:dyDescent="0.2">
      <c r="A53" s="57"/>
      <c r="B53" s="62"/>
      <c r="C53" s="34"/>
      <c r="D53" s="34"/>
      <c r="E53" s="34"/>
      <c r="F53" s="34"/>
      <c r="G53" s="34"/>
      <c r="H53" s="34"/>
      <c r="I53" s="34"/>
      <c r="J53" s="34"/>
      <c r="K53" s="34"/>
      <c r="L53" s="60"/>
      <c r="M53" s="60"/>
      <c r="N53" s="89">
        <f>Zuhause[[#This Row],[Zuschuss]]*Zuhause[[#This Row],[Famileien]]*Zuhause[[#This Row],[Tage]]</f>
        <v>0</v>
      </c>
    </row>
    <row r="54" spans="1:14" ht="26.1" customHeight="1" x14ac:dyDescent="0.2">
      <c r="A54" s="57"/>
      <c r="B54" s="62"/>
      <c r="C54" s="34"/>
      <c r="D54" s="34"/>
      <c r="E54" s="34"/>
      <c r="F54" s="34"/>
      <c r="G54" s="34"/>
      <c r="H54" s="34"/>
      <c r="I54" s="34"/>
      <c r="J54" s="34"/>
      <c r="K54" s="34"/>
      <c r="L54" s="60"/>
      <c r="M54" s="60"/>
      <c r="N54" s="89">
        <f>Zuhause[[#This Row],[Zuschuss]]*Zuhause[[#This Row],[Famileien]]*Zuhause[[#This Row],[Tage]]</f>
        <v>0</v>
      </c>
    </row>
    <row r="55" spans="1:14" ht="26.1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ht="26.1" customHeight="1" x14ac:dyDescent="0.2"/>
    <row r="57" spans="1:14" ht="26.1" customHeight="1" x14ac:dyDescent="0.2"/>
    <row r="58" spans="1:14" ht="26.1" customHeight="1" x14ac:dyDescent="0.2"/>
    <row r="59" spans="1:14" ht="26.1" customHeight="1" x14ac:dyDescent="0.2"/>
    <row r="60" spans="1:14" ht="26.1" customHeight="1" x14ac:dyDescent="0.2"/>
    <row r="61" spans="1:14" ht="26.1" customHeight="1" x14ac:dyDescent="0.2"/>
    <row r="62" spans="1:14" ht="26.1" customHeight="1" x14ac:dyDescent="0.2"/>
    <row r="63" spans="1:14" ht="26.1" customHeight="1" x14ac:dyDescent="0.2"/>
    <row r="64" spans="1:14" ht="26.1" customHeight="1" x14ac:dyDescent="0.2"/>
    <row r="65" ht="26.1" customHeight="1" x14ac:dyDescent="0.2"/>
    <row r="66" ht="26.1" customHeight="1" x14ac:dyDescent="0.2"/>
    <row r="67" ht="26.1" customHeight="1" x14ac:dyDescent="0.2"/>
    <row r="68" ht="26.1" customHeight="1" x14ac:dyDescent="0.2"/>
    <row r="69" ht="26.1" customHeight="1" x14ac:dyDescent="0.2"/>
    <row r="70" ht="26.1" customHeight="1" x14ac:dyDescent="0.2"/>
    <row r="71" ht="26.1" customHeight="1" x14ac:dyDescent="0.2"/>
    <row r="72" ht="26.1" customHeight="1" x14ac:dyDescent="0.2"/>
    <row r="73" ht="26.1" customHeight="1" x14ac:dyDescent="0.2"/>
    <row r="74" ht="26.1" customHeight="1" x14ac:dyDescent="0.2"/>
    <row r="75" ht="26.1" customHeight="1" x14ac:dyDescent="0.2"/>
    <row r="76" ht="26.1" customHeight="1" x14ac:dyDescent="0.2"/>
    <row r="77" ht="26.1" customHeight="1" x14ac:dyDescent="0.2"/>
    <row r="78" ht="26.1" customHeight="1" x14ac:dyDescent="0.2"/>
    <row r="79" ht="26.1" customHeight="1" x14ac:dyDescent="0.2"/>
    <row r="80" ht="26.1" customHeight="1" x14ac:dyDescent="0.2"/>
    <row r="81" ht="26.1" customHeight="1" x14ac:dyDescent="0.2"/>
    <row r="82" ht="26.1" customHeight="1" x14ac:dyDescent="0.2"/>
    <row r="83" ht="26.1" customHeight="1" x14ac:dyDescent="0.2"/>
    <row r="84" ht="26.1" customHeight="1" x14ac:dyDescent="0.2"/>
    <row r="85" ht="26.1" customHeight="1" x14ac:dyDescent="0.2"/>
    <row r="86" ht="26.1" customHeight="1" x14ac:dyDescent="0.2"/>
    <row r="87" ht="26.1" customHeight="1" x14ac:dyDescent="0.2"/>
    <row r="88" ht="26.1" customHeight="1" x14ac:dyDescent="0.2"/>
    <row r="89" ht="26.1" customHeight="1" x14ac:dyDescent="0.2"/>
    <row r="90" ht="26.1" customHeight="1" x14ac:dyDescent="0.2"/>
    <row r="91" ht="26.1" customHeight="1" x14ac:dyDescent="0.2"/>
    <row r="92" ht="26.1" customHeight="1" x14ac:dyDescent="0.2"/>
    <row r="93" ht="26.1" customHeight="1" x14ac:dyDescent="0.2"/>
    <row r="94" ht="26.1" customHeight="1" x14ac:dyDescent="0.2"/>
    <row r="95" ht="26.1" customHeight="1" x14ac:dyDescent="0.2"/>
    <row r="96" ht="26.1" customHeight="1" x14ac:dyDescent="0.2"/>
    <row r="97" ht="26.1" customHeight="1" x14ac:dyDescent="0.2"/>
    <row r="98" ht="26.1" customHeight="1" x14ac:dyDescent="0.2"/>
    <row r="99" ht="26.1" customHeight="1" x14ac:dyDescent="0.2"/>
    <row r="100" ht="26.1" customHeight="1" x14ac:dyDescent="0.2"/>
    <row r="101" ht="26.1" customHeight="1" x14ac:dyDescent="0.2"/>
    <row r="102" ht="26.1" customHeight="1" x14ac:dyDescent="0.2"/>
    <row r="103" ht="26.1" customHeight="1" x14ac:dyDescent="0.2"/>
    <row r="104" ht="26.1" customHeight="1" x14ac:dyDescent="0.2"/>
    <row r="105" ht="26.1" customHeight="1" x14ac:dyDescent="0.2"/>
    <row r="106" ht="26.1" customHeight="1" x14ac:dyDescent="0.2"/>
    <row r="107" ht="26.1" customHeight="1" x14ac:dyDescent="0.2"/>
    <row r="108" ht="26.1" customHeight="1" x14ac:dyDescent="0.2"/>
    <row r="109" ht="26.1" customHeight="1" x14ac:dyDescent="0.2"/>
    <row r="110" ht="26.1" customHeight="1" x14ac:dyDescent="0.2"/>
    <row r="111" ht="26.1" customHeight="1" x14ac:dyDescent="0.2"/>
    <row r="112" ht="26.1" customHeight="1" x14ac:dyDescent="0.2"/>
    <row r="113" ht="26.1" customHeight="1" x14ac:dyDescent="0.2"/>
    <row r="114" ht="26.1" customHeight="1" x14ac:dyDescent="0.2"/>
    <row r="115" ht="26.1" customHeight="1" x14ac:dyDescent="0.2"/>
    <row r="116" ht="26.1" customHeight="1" x14ac:dyDescent="0.2"/>
    <row r="117" ht="26.1" customHeight="1" x14ac:dyDescent="0.2"/>
    <row r="118" ht="26.1" customHeight="1" x14ac:dyDescent="0.2"/>
    <row r="119" ht="26.1" customHeight="1" x14ac:dyDescent="0.2"/>
    <row r="120" ht="26.1" customHeight="1" x14ac:dyDescent="0.2"/>
    <row r="121" ht="26.1" customHeight="1" x14ac:dyDescent="0.2"/>
    <row r="122" ht="26.1" customHeight="1" x14ac:dyDescent="0.2"/>
    <row r="123" ht="26.1" customHeight="1" x14ac:dyDescent="0.2"/>
    <row r="124" ht="26.1" customHeight="1" x14ac:dyDescent="0.2"/>
    <row r="125" ht="26.1" customHeight="1" x14ac:dyDescent="0.2"/>
    <row r="126" ht="26.1" customHeight="1" x14ac:dyDescent="0.2"/>
    <row r="127" ht="26.1" customHeight="1" x14ac:dyDescent="0.2"/>
    <row r="128" ht="26.1" customHeight="1" x14ac:dyDescent="0.2"/>
    <row r="129" ht="26.1" customHeight="1" x14ac:dyDescent="0.2"/>
    <row r="130" ht="26.1" customHeight="1" x14ac:dyDescent="0.2"/>
    <row r="131" ht="26.1" customHeight="1" x14ac:dyDescent="0.2"/>
    <row r="132" ht="26.1" customHeight="1" x14ac:dyDescent="0.2"/>
    <row r="133" ht="26.1" customHeight="1" x14ac:dyDescent="0.2"/>
    <row r="134" ht="26.1" customHeight="1" x14ac:dyDescent="0.2"/>
    <row r="135" ht="26.1" customHeight="1" x14ac:dyDescent="0.2"/>
    <row r="136" ht="26.1" customHeight="1" x14ac:dyDescent="0.2"/>
    <row r="137" ht="26.1" customHeight="1" x14ac:dyDescent="0.2"/>
    <row r="138" ht="26.1" customHeight="1" x14ac:dyDescent="0.2"/>
    <row r="139" ht="26.1" customHeight="1" x14ac:dyDescent="0.2"/>
    <row r="140" ht="26.1" customHeight="1" x14ac:dyDescent="0.2"/>
    <row r="141" ht="26.1" customHeight="1" x14ac:dyDescent="0.2"/>
    <row r="142" ht="26.1" customHeight="1" x14ac:dyDescent="0.2"/>
    <row r="143" ht="26.1" customHeight="1" x14ac:dyDescent="0.2"/>
    <row r="144" ht="26.1" customHeight="1" x14ac:dyDescent="0.2"/>
    <row r="145" ht="26.1" customHeight="1" x14ac:dyDescent="0.2"/>
    <row r="146" ht="26.1" customHeight="1" x14ac:dyDescent="0.2"/>
    <row r="147" ht="26.1" customHeight="1" x14ac:dyDescent="0.2"/>
    <row r="148" ht="26.1" customHeight="1" x14ac:dyDescent="0.2"/>
    <row r="149" ht="26.1" customHeight="1" x14ac:dyDescent="0.2"/>
    <row r="150" ht="26.1" customHeight="1" x14ac:dyDescent="0.2"/>
    <row r="151" ht="26.1" customHeight="1" x14ac:dyDescent="0.2"/>
    <row r="152" ht="26.1" customHeight="1" x14ac:dyDescent="0.2"/>
    <row r="153" ht="26.1" customHeight="1" x14ac:dyDescent="0.2"/>
    <row r="154" ht="26.1" customHeight="1" x14ac:dyDescent="0.2"/>
    <row r="155" ht="26.1" customHeight="1" x14ac:dyDescent="0.2"/>
    <row r="156" ht="26.1" customHeight="1" x14ac:dyDescent="0.2"/>
    <row r="157" ht="26.1" customHeight="1" x14ac:dyDescent="0.2"/>
    <row r="158" ht="26.1" customHeight="1" x14ac:dyDescent="0.2"/>
    <row r="159" ht="26.1" customHeight="1" x14ac:dyDescent="0.2"/>
    <row r="160" ht="26.1" customHeight="1" x14ac:dyDescent="0.2"/>
    <row r="161" ht="26.1" customHeight="1" x14ac:dyDescent="0.2"/>
    <row r="162" ht="26.1" customHeight="1" x14ac:dyDescent="0.2"/>
    <row r="163" ht="26.1" customHeight="1" x14ac:dyDescent="0.2"/>
    <row r="164" ht="26.1" customHeight="1" x14ac:dyDescent="0.2"/>
    <row r="165" ht="26.1" customHeight="1" x14ac:dyDescent="0.2"/>
    <row r="166" ht="26.1" customHeight="1" x14ac:dyDescent="0.2"/>
    <row r="167" ht="26.1" customHeight="1" x14ac:dyDescent="0.2"/>
    <row r="168" ht="26.1" customHeight="1" x14ac:dyDescent="0.2"/>
    <row r="169" ht="26.1" customHeight="1" x14ac:dyDescent="0.2"/>
    <row r="170" ht="26.1" customHeight="1" x14ac:dyDescent="0.2"/>
    <row r="171" ht="26.1" customHeight="1" x14ac:dyDescent="0.2"/>
    <row r="172" ht="26.1" customHeight="1" x14ac:dyDescent="0.2"/>
    <row r="173" ht="26.1" customHeight="1" x14ac:dyDescent="0.2"/>
    <row r="174" ht="26.1" customHeight="1" x14ac:dyDescent="0.2"/>
    <row r="175" ht="26.1" customHeight="1" x14ac:dyDescent="0.2"/>
    <row r="176" ht="26.1" customHeight="1" x14ac:dyDescent="0.2"/>
    <row r="177" ht="26.1" customHeight="1" x14ac:dyDescent="0.2"/>
    <row r="178" ht="26.1" customHeight="1" x14ac:dyDescent="0.2"/>
    <row r="179" ht="26.1" customHeight="1" x14ac:dyDescent="0.2"/>
    <row r="180" ht="26.1" customHeight="1" x14ac:dyDescent="0.2"/>
    <row r="181" ht="26.1" customHeight="1" x14ac:dyDescent="0.2"/>
    <row r="182" ht="26.1" customHeight="1" x14ac:dyDescent="0.2"/>
    <row r="183" ht="26.1" customHeight="1" x14ac:dyDescent="0.2"/>
    <row r="184" ht="26.1" customHeight="1" x14ac:dyDescent="0.2"/>
    <row r="185" ht="26.1" customHeight="1" x14ac:dyDescent="0.2"/>
    <row r="186" ht="26.1" customHeight="1" x14ac:dyDescent="0.2"/>
    <row r="187" ht="26.1" customHeight="1" x14ac:dyDescent="0.2"/>
    <row r="188" ht="26.1" customHeight="1" x14ac:dyDescent="0.2"/>
    <row r="189" ht="26.1" customHeight="1" x14ac:dyDescent="0.2"/>
    <row r="190" ht="26.1" customHeight="1" x14ac:dyDescent="0.2"/>
    <row r="191" ht="26.1" customHeight="1" x14ac:dyDescent="0.2"/>
    <row r="192" ht="26.1" customHeight="1" x14ac:dyDescent="0.2"/>
    <row r="193" ht="26.1" customHeight="1" x14ac:dyDescent="0.2"/>
    <row r="194" ht="26.1" customHeight="1" x14ac:dyDescent="0.2"/>
    <row r="195" ht="26.1" customHeight="1" x14ac:dyDescent="0.2"/>
    <row r="196" ht="26.1" customHeight="1" x14ac:dyDescent="0.2"/>
    <row r="197" ht="26.1" customHeight="1" x14ac:dyDescent="0.2"/>
    <row r="198" ht="26.1" customHeight="1" x14ac:dyDescent="0.2"/>
    <row r="199" ht="26.1" customHeight="1" x14ac:dyDescent="0.2"/>
    <row r="200" ht="26.1" customHeight="1" x14ac:dyDescent="0.2"/>
    <row r="201" ht="26.1" customHeight="1" x14ac:dyDescent="0.2"/>
    <row r="202" ht="26.1" customHeight="1" x14ac:dyDescent="0.2"/>
    <row r="203" ht="26.1" customHeight="1" x14ac:dyDescent="0.2"/>
    <row r="204" ht="26.1" customHeight="1" x14ac:dyDescent="0.2"/>
    <row r="205" ht="26.1" customHeight="1" x14ac:dyDescent="0.2"/>
    <row r="206" ht="26.1" customHeight="1" x14ac:dyDescent="0.2"/>
    <row r="207" ht="26.1" customHeight="1" x14ac:dyDescent="0.2"/>
    <row r="208" ht="26.1" customHeight="1" x14ac:dyDescent="0.2"/>
    <row r="209" ht="26.1" customHeight="1" x14ac:dyDescent="0.2"/>
    <row r="210" ht="26.1" customHeight="1" x14ac:dyDescent="0.2"/>
    <row r="211" ht="26.1" customHeight="1" x14ac:dyDescent="0.2"/>
    <row r="212" ht="26.1" customHeight="1" x14ac:dyDescent="0.2"/>
    <row r="213" ht="26.1" customHeight="1" x14ac:dyDescent="0.2"/>
    <row r="214" ht="26.1" customHeight="1" x14ac:dyDescent="0.2"/>
    <row r="215" ht="26.1" customHeight="1" x14ac:dyDescent="0.2"/>
    <row r="216" ht="26.1" customHeight="1" x14ac:dyDescent="0.2"/>
    <row r="217" ht="26.1" customHeight="1" x14ac:dyDescent="0.2"/>
    <row r="218" ht="26.1" customHeight="1" x14ac:dyDescent="0.2"/>
    <row r="219" ht="26.1" customHeight="1" x14ac:dyDescent="0.2"/>
    <row r="220" ht="26.1" customHeight="1" x14ac:dyDescent="0.2"/>
    <row r="221" ht="26.1" customHeight="1" x14ac:dyDescent="0.2"/>
    <row r="222" ht="26.1" customHeight="1" x14ac:dyDescent="0.2"/>
    <row r="223" ht="26.1" customHeight="1" x14ac:dyDescent="0.2"/>
    <row r="224" ht="26.1" customHeight="1" x14ac:dyDescent="0.2"/>
    <row r="225" ht="26.1" customHeight="1" x14ac:dyDescent="0.2"/>
    <row r="226" ht="26.1" customHeight="1" x14ac:dyDescent="0.2"/>
    <row r="227" ht="26.1" customHeight="1" x14ac:dyDescent="0.2"/>
    <row r="228" ht="26.1" customHeight="1" x14ac:dyDescent="0.2"/>
    <row r="229" ht="26.1" customHeight="1" x14ac:dyDescent="0.2"/>
    <row r="230" ht="26.1" customHeight="1" x14ac:dyDescent="0.2"/>
    <row r="231" ht="26.1" customHeight="1" x14ac:dyDescent="0.2"/>
    <row r="232" ht="26.1" customHeight="1" x14ac:dyDescent="0.2"/>
    <row r="233" ht="26.1" customHeight="1" x14ac:dyDescent="0.2"/>
    <row r="234" ht="26.1" customHeight="1" x14ac:dyDescent="0.2"/>
    <row r="235" ht="26.1" customHeight="1" x14ac:dyDescent="0.2"/>
    <row r="236" ht="26.1" customHeight="1" x14ac:dyDescent="0.2"/>
    <row r="237" ht="26.1" customHeight="1" x14ac:dyDescent="0.2"/>
    <row r="238" ht="26.1" customHeight="1" x14ac:dyDescent="0.2"/>
    <row r="239" ht="26.1" customHeight="1" x14ac:dyDescent="0.2"/>
    <row r="240" ht="26.1" customHeight="1" x14ac:dyDescent="0.2"/>
    <row r="241" ht="26.1" customHeight="1" x14ac:dyDescent="0.2"/>
    <row r="242" ht="26.1" customHeight="1" x14ac:dyDescent="0.2"/>
    <row r="243" ht="26.1" customHeight="1" x14ac:dyDescent="0.2"/>
    <row r="244" ht="26.1" customHeight="1" x14ac:dyDescent="0.2"/>
    <row r="245" ht="26.1" customHeight="1" x14ac:dyDescent="0.2"/>
    <row r="246" ht="26.1" customHeight="1" x14ac:dyDescent="0.2"/>
    <row r="247" ht="26.1" customHeight="1" x14ac:dyDescent="0.2"/>
    <row r="248" ht="26.1" customHeight="1" x14ac:dyDescent="0.2"/>
    <row r="249" ht="26.1" customHeight="1" x14ac:dyDescent="0.2"/>
    <row r="250" ht="26.1" customHeight="1" x14ac:dyDescent="0.2"/>
    <row r="251" ht="26.1" customHeight="1" x14ac:dyDescent="0.2"/>
    <row r="252" ht="26.1" customHeight="1" x14ac:dyDescent="0.2"/>
    <row r="253" ht="26.1" customHeight="1" x14ac:dyDescent="0.2"/>
    <row r="254" ht="26.1" customHeight="1" x14ac:dyDescent="0.2"/>
    <row r="255" ht="26.1" customHeight="1" x14ac:dyDescent="0.2"/>
    <row r="256" ht="26.1" customHeight="1" x14ac:dyDescent="0.2"/>
    <row r="257" ht="26.1" customHeight="1" x14ac:dyDescent="0.2"/>
    <row r="258" ht="26.1" customHeight="1" x14ac:dyDescent="0.2"/>
    <row r="259" ht="26.1" customHeight="1" x14ac:dyDescent="0.2"/>
    <row r="260" ht="26.1" customHeight="1" x14ac:dyDescent="0.2"/>
    <row r="261" ht="26.1" customHeight="1" x14ac:dyDescent="0.2"/>
    <row r="262" ht="26.1" customHeight="1" x14ac:dyDescent="0.2"/>
    <row r="263" ht="26.1" customHeight="1" x14ac:dyDescent="0.2"/>
    <row r="264" ht="26.1" customHeight="1" x14ac:dyDescent="0.2"/>
    <row r="265" ht="26.1" customHeight="1" x14ac:dyDescent="0.2"/>
    <row r="266" ht="26.1" customHeight="1" x14ac:dyDescent="0.2"/>
    <row r="267" ht="26.1" customHeight="1" x14ac:dyDescent="0.2"/>
    <row r="268" ht="26.1" customHeight="1" x14ac:dyDescent="0.2"/>
    <row r="269" ht="26.1" customHeight="1" x14ac:dyDescent="0.2"/>
    <row r="270" ht="26.1" customHeight="1" x14ac:dyDescent="0.2"/>
    <row r="271" ht="26.1" customHeight="1" x14ac:dyDescent="0.2"/>
    <row r="272" ht="26.1" customHeight="1" x14ac:dyDescent="0.2"/>
    <row r="273" ht="26.1" customHeight="1" x14ac:dyDescent="0.2"/>
    <row r="274" ht="26.1" customHeight="1" x14ac:dyDescent="0.2"/>
    <row r="275" ht="26.1" customHeight="1" x14ac:dyDescent="0.2"/>
    <row r="276" ht="26.1" customHeight="1" x14ac:dyDescent="0.2"/>
    <row r="277" ht="26.1" customHeight="1" x14ac:dyDescent="0.2"/>
    <row r="278" ht="26.1" customHeight="1" x14ac:dyDescent="0.2"/>
    <row r="279" ht="26.1" customHeight="1" x14ac:dyDescent="0.2"/>
    <row r="280" ht="26.1" customHeight="1" x14ac:dyDescent="0.2"/>
    <row r="281" ht="26.1" customHeight="1" x14ac:dyDescent="0.2"/>
    <row r="282" ht="26.1" customHeight="1" x14ac:dyDescent="0.2"/>
    <row r="283" ht="26.1" customHeight="1" x14ac:dyDescent="0.2"/>
    <row r="284" ht="26.1" customHeight="1" x14ac:dyDescent="0.2"/>
    <row r="285" ht="26.1" customHeight="1" x14ac:dyDescent="0.2"/>
    <row r="286" ht="26.1" customHeight="1" x14ac:dyDescent="0.2"/>
    <row r="287" ht="26.1" customHeight="1" x14ac:dyDescent="0.2"/>
    <row r="288" ht="26.1" customHeight="1" x14ac:dyDescent="0.2"/>
    <row r="289" ht="26.1" customHeight="1" x14ac:dyDescent="0.2"/>
    <row r="290" ht="26.1" customHeight="1" x14ac:dyDescent="0.2"/>
    <row r="291" ht="26.1" customHeight="1" x14ac:dyDescent="0.2"/>
    <row r="292" ht="26.1" customHeight="1" x14ac:dyDescent="0.2"/>
    <row r="293" ht="26.1" customHeight="1" x14ac:dyDescent="0.2"/>
    <row r="294" ht="26.1" customHeight="1" x14ac:dyDescent="0.2"/>
    <row r="295" ht="26.1" customHeight="1" x14ac:dyDescent="0.2"/>
    <row r="296" ht="26.1" customHeight="1" x14ac:dyDescent="0.2"/>
    <row r="297" ht="26.1" customHeight="1" x14ac:dyDescent="0.2"/>
    <row r="298" ht="26.1" customHeight="1" x14ac:dyDescent="0.2"/>
    <row r="299" ht="26.1" customHeight="1" x14ac:dyDescent="0.2"/>
    <row r="300" ht="26.1" customHeight="1" x14ac:dyDescent="0.2"/>
    <row r="301" ht="26.1" customHeight="1" x14ac:dyDescent="0.2"/>
    <row r="302" ht="26.1" customHeight="1" x14ac:dyDescent="0.2"/>
    <row r="303" ht="26.1" customHeight="1" x14ac:dyDescent="0.2"/>
    <row r="304" ht="26.1" customHeight="1" x14ac:dyDescent="0.2"/>
    <row r="305" ht="26.1" customHeight="1" x14ac:dyDescent="0.2"/>
    <row r="306" ht="26.1" customHeight="1" x14ac:dyDescent="0.2"/>
    <row r="307" ht="26.1" customHeight="1" x14ac:dyDescent="0.2"/>
    <row r="308" ht="26.1" customHeight="1" x14ac:dyDescent="0.2"/>
    <row r="309" ht="26.1" customHeight="1" x14ac:dyDescent="0.2"/>
    <row r="310" ht="26.1" customHeight="1" x14ac:dyDescent="0.2"/>
    <row r="311" ht="26.1" customHeight="1" x14ac:dyDescent="0.2"/>
    <row r="312" ht="26.1" customHeight="1" x14ac:dyDescent="0.2"/>
    <row r="313" ht="26.1" customHeight="1" x14ac:dyDescent="0.2"/>
    <row r="314" ht="26.1" customHeight="1" x14ac:dyDescent="0.2"/>
    <row r="315" ht="26.1" customHeight="1" x14ac:dyDescent="0.2"/>
    <row r="316" ht="26.1" customHeight="1" x14ac:dyDescent="0.2"/>
    <row r="317" ht="26.1" customHeight="1" x14ac:dyDescent="0.2"/>
    <row r="318" ht="26.1" customHeight="1" x14ac:dyDescent="0.2"/>
    <row r="319" ht="26.1" customHeight="1" x14ac:dyDescent="0.2"/>
    <row r="320" ht="26.1" customHeight="1" x14ac:dyDescent="0.2"/>
    <row r="321" ht="26.1" customHeight="1" x14ac:dyDescent="0.2"/>
    <row r="322" ht="26.1" customHeight="1" x14ac:dyDescent="0.2"/>
    <row r="323" ht="26.1" customHeight="1" x14ac:dyDescent="0.2"/>
    <row r="324" ht="26.1" customHeight="1" x14ac:dyDescent="0.2"/>
    <row r="325" ht="26.1" customHeight="1" x14ac:dyDescent="0.2"/>
    <row r="326" ht="26.1" customHeight="1" x14ac:dyDescent="0.2"/>
    <row r="327" ht="26.1" customHeight="1" x14ac:dyDescent="0.2"/>
    <row r="328" ht="26.1" customHeight="1" x14ac:dyDescent="0.2"/>
    <row r="329" ht="26.1" customHeight="1" x14ac:dyDescent="0.2"/>
    <row r="330" ht="26.1" customHeight="1" x14ac:dyDescent="0.2"/>
    <row r="331" ht="26.1" customHeight="1" x14ac:dyDescent="0.2"/>
    <row r="332" ht="26.1" customHeight="1" x14ac:dyDescent="0.2"/>
    <row r="333" ht="26.1" customHeight="1" x14ac:dyDescent="0.2"/>
    <row r="334" ht="26.1" customHeight="1" x14ac:dyDescent="0.2"/>
    <row r="335" ht="26.1" customHeight="1" x14ac:dyDescent="0.2"/>
    <row r="336" ht="26.1" customHeight="1" x14ac:dyDescent="0.2"/>
    <row r="337" ht="26.1" customHeight="1" x14ac:dyDescent="0.2"/>
    <row r="338" ht="26.1" customHeight="1" x14ac:dyDescent="0.2"/>
    <row r="339" ht="26.1" customHeight="1" x14ac:dyDescent="0.2"/>
    <row r="340" ht="26.1" customHeight="1" x14ac:dyDescent="0.2"/>
    <row r="341" ht="26.1" customHeight="1" x14ac:dyDescent="0.2"/>
    <row r="342" ht="26.1" customHeight="1" x14ac:dyDescent="0.2"/>
    <row r="343" ht="26.1" customHeight="1" x14ac:dyDescent="0.2"/>
    <row r="344" ht="26.1" customHeight="1" x14ac:dyDescent="0.2"/>
    <row r="345" ht="26.1" customHeight="1" x14ac:dyDescent="0.2"/>
    <row r="346" ht="26.1" customHeight="1" x14ac:dyDescent="0.2"/>
    <row r="347" ht="26.1" customHeight="1" x14ac:dyDescent="0.2"/>
    <row r="348" ht="26.1" customHeight="1" x14ac:dyDescent="0.2"/>
    <row r="349" ht="26.1" customHeight="1" x14ac:dyDescent="0.2"/>
    <row r="350" ht="26.1" customHeight="1" x14ac:dyDescent="0.2"/>
    <row r="351" ht="26.1" customHeight="1" x14ac:dyDescent="0.2"/>
    <row r="352" ht="26.1" customHeight="1" x14ac:dyDescent="0.2"/>
    <row r="353" ht="26.1" customHeight="1" x14ac:dyDescent="0.2"/>
    <row r="354" ht="26.1" customHeight="1" x14ac:dyDescent="0.2"/>
    <row r="355" ht="26.1" customHeight="1" x14ac:dyDescent="0.2"/>
    <row r="356" ht="26.1" customHeight="1" x14ac:dyDescent="0.2"/>
    <row r="357" ht="26.1" customHeight="1" x14ac:dyDescent="0.2"/>
    <row r="358" ht="26.1" customHeight="1" x14ac:dyDescent="0.2"/>
    <row r="359" ht="26.1" customHeight="1" x14ac:dyDescent="0.2"/>
    <row r="360" ht="26.1" customHeight="1" x14ac:dyDescent="0.2"/>
    <row r="361" ht="26.1" customHeight="1" x14ac:dyDescent="0.2"/>
    <row r="362" ht="26.1" customHeight="1" x14ac:dyDescent="0.2"/>
    <row r="363" ht="26.1" customHeight="1" x14ac:dyDescent="0.2"/>
    <row r="364" ht="26.1" customHeight="1" x14ac:dyDescent="0.2"/>
    <row r="365" ht="26.1" customHeight="1" x14ac:dyDescent="0.2"/>
    <row r="366" ht="26.1" customHeight="1" x14ac:dyDescent="0.2"/>
    <row r="367" ht="26.1" customHeight="1" x14ac:dyDescent="0.2"/>
    <row r="368" ht="26.1" customHeight="1" x14ac:dyDescent="0.2"/>
    <row r="369" ht="26.1" customHeight="1" x14ac:dyDescent="0.2"/>
    <row r="370" ht="26.1" customHeight="1" x14ac:dyDescent="0.2"/>
    <row r="371" ht="26.1" customHeight="1" x14ac:dyDescent="0.2"/>
    <row r="372" ht="26.1" customHeight="1" x14ac:dyDescent="0.2"/>
    <row r="373" ht="26.1" customHeight="1" x14ac:dyDescent="0.2"/>
    <row r="374" ht="26.1" customHeight="1" x14ac:dyDescent="0.2"/>
    <row r="375" ht="26.1" customHeight="1" x14ac:dyDescent="0.2"/>
    <row r="376" ht="26.1" customHeight="1" x14ac:dyDescent="0.2"/>
    <row r="377" ht="26.1" customHeight="1" x14ac:dyDescent="0.2"/>
    <row r="378" ht="26.1" customHeight="1" x14ac:dyDescent="0.2"/>
    <row r="379" ht="26.1" customHeight="1" x14ac:dyDescent="0.2"/>
    <row r="380" ht="26.1" customHeight="1" x14ac:dyDescent="0.2"/>
    <row r="381" ht="26.1" customHeight="1" x14ac:dyDescent="0.2"/>
    <row r="382" ht="26.1" customHeight="1" x14ac:dyDescent="0.2"/>
    <row r="383" ht="26.1" customHeight="1" x14ac:dyDescent="0.2"/>
    <row r="384" ht="26.1" customHeight="1" x14ac:dyDescent="0.2"/>
    <row r="385" ht="26.1" customHeight="1" x14ac:dyDescent="0.2"/>
    <row r="386" ht="26.1" customHeight="1" x14ac:dyDescent="0.2"/>
    <row r="387" ht="26.1" customHeight="1" x14ac:dyDescent="0.2"/>
    <row r="388" ht="26.1" customHeight="1" x14ac:dyDescent="0.2"/>
    <row r="389" ht="26.1" customHeight="1" x14ac:dyDescent="0.2"/>
    <row r="390" ht="26.1" customHeight="1" x14ac:dyDescent="0.2"/>
    <row r="391" ht="26.1" customHeight="1" x14ac:dyDescent="0.2"/>
    <row r="392" ht="26.1" customHeight="1" x14ac:dyDescent="0.2"/>
    <row r="393" ht="26.1" customHeight="1" x14ac:dyDescent="0.2"/>
    <row r="394" ht="26.1" customHeight="1" x14ac:dyDescent="0.2"/>
    <row r="395" ht="26.1" customHeight="1" x14ac:dyDescent="0.2"/>
    <row r="396" ht="26.1" customHeight="1" x14ac:dyDescent="0.2"/>
    <row r="397" ht="26.1" customHeight="1" x14ac:dyDescent="0.2"/>
    <row r="398" ht="26.1" customHeight="1" x14ac:dyDescent="0.2"/>
    <row r="399" ht="26.1" customHeight="1" x14ac:dyDescent="0.2"/>
    <row r="400" ht="26.1" customHeight="1" x14ac:dyDescent="0.2"/>
    <row r="401" ht="26.1" customHeight="1" x14ac:dyDescent="0.2"/>
    <row r="402" ht="26.1" customHeight="1" x14ac:dyDescent="0.2"/>
    <row r="403" ht="26.1" customHeight="1" x14ac:dyDescent="0.2"/>
    <row r="404" ht="26.1" customHeight="1" x14ac:dyDescent="0.2"/>
    <row r="405" ht="26.1" customHeight="1" x14ac:dyDescent="0.2"/>
    <row r="406" ht="26.1" customHeight="1" x14ac:dyDescent="0.2"/>
    <row r="407" ht="26.1" customHeight="1" x14ac:dyDescent="0.2"/>
    <row r="408" ht="26.1" customHeight="1" x14ac:dyDescent="0.2"/>
    <row r="409" ht="26.1" customHeight="1" x14ac:dyDescent="0.2"/>
    <row r="410" ht="26.1" customHeight="1" x14ac:dyDescent="0.2"/>
    <row r="411" ht="26.1" customHeight="1" x14ac:dyDescent="0.2"/>
    <row r="412" ht="26.1" customHeight="1" x14ac:dyDescent="0.2"/>
    <row r="413" ht="26.1" customHeight="1" x14ac:dyDescent="0.2"/>
    <row r="414" ht="26.1" customHeight="1" x14ac:dyDescent="0.2"/>
    <row r="415" ht="26.1" customHeight="1" x14ac:dyDescent="0.2"/>
    <row r="416" ht="26.1" customHeight="1" x14ac:dyDescent="0.2"/>
    <row r="417" ht="26.1" customHeight="1" x14ac:dyDescent="0.2"/>
    <row r="418" ht="26.1" customHeight="1" x14ac:dyDescent="0.2"/>
    <row r="419" ht="26.1" customHeight="1" x14ac:dyDescent="0.2"/>
    <row r="420" ht="26.1" customHeight="1" x14ac:dyDescent="0.2"/>
    <row r="421" ht="26.1" customHeight="1" x14ac:dyDescent="0.2"/>
    <row r="422" ht="26.1" customHeight="1" x14ac:dyDescent="0.2"/>
    <row r="423" ht="26.1" customHeight="1" x14ac:dyDescent="0.2"/>
    <row r="424" ht="26.1" customHeight="1" x14ac:dyDescent="0.2"/>
    <row r="425" ht="26.1" customHeight="1" x14ac:dyDescent="0.2"/>
    <row r="426" ht="26.1" customHeight="1" x14ac:dyDescent="0.2"/>
    <row r="427" ht="26.1" customHeight="1" x14ac:dyDescent="0.2"/>
    <row r="428" ht="26.1" customHeight="1" x14ac:dyDescent="0.2"/>
    <row r="429" ht="26.1" customHeight="1" x14ac:dyDescent="0.2"/>
    <row r="430" ht="26.1" customHeight="1" x14ac:dyDescent="0.2"/>
    <row r="431" ht="26.1" customHeight="1" x14ac:dyDescent="0.2"/>
    <row r="432" ht="26.1" customHeight="1" x14ac:dyDescent="0.2"/>
    <row r="433" ht="26.1" customHeight="1" x14ac:dyDescent="0.2"/>
    <row r="434" ht="26.1" customHeight="1" x14ac:dyDescent="0.2"/>
    <row r="435" ht="26.1" customHeight="1" x14ac:dyDescent="0.2"/>
    <row r="436" ht="26.1" customHeight="1" x14ac:dyDescent="0.2"/>
    <row r="437" ht="26.1" customHeight="1" x14ac:dyDescent="0.2"/>
    <row r="438" ht="26.1" customHeight="1" x14ac:dyDescent="0.2"/>
    <row r="439" ht="26.1" customHeight="1" x14ac:dyDescent="0.2"/>
    <row r="440" ht="26.1" customHeight="1" x14ac:dyDescent="0.2"/>
    <row r="441" ht="26.1" customHeight="1" x14ac:dyDescent="0.2"/>
    <row r="442" ht="26.1" customHeight="1" x14ac:dyDescent="0.2"/>
    <row r="443" ht="26.1" customHeight="1" x14ac:dyDescent="0.2"/>
    <row r="444" ht="26.1" customHeight="1" x14ac:dyDescent="0.2"/>
    <row r="445" ht="26.1" customHeight="1" x14ac:dyDescent="0.2"/>
    <row r="446" ht="26.1" customHeight="1" x14ac:dyDescent="0.2"/>
    <row r="447" ht="26.1" customHeight="1" x14ac:dyDescent="0.2"/>
    <row r="448" ht="26.1" customHeight="1" x14ac:dyDescent="0.2"/>
    <row r="449" ht="26.1" customHeight="1" x14ac:dyDescent="0.2"/>
    <row r="450" ht="26.1" customHeight="1" x14ac:dyDescent="0.2"/>
    <row r="451" ht="26.1" customHeight="1" x14ac:dyDescent="0.2"/>
    <row r="452" ht="26.1" customHeight="1" x14ac:dyDescent="0.2"/>
    <row r="453" ht="26.1" customHeight="1" x14ac:dyDescent="0.2"/>
  </sheetData>
  <sheetProtection algorithmName="SHA-512" hashValue="y7rXjE1Q4i+rawoPQsGuQTmUqGmDCGOnGWwWQj7LMLf8Nq7IVinel2qImC3QYOAEcRzYK3L3LLJQXcHVnz7ySQ==" saltValue="EcJ207enk9kAuZPRXVPjaA==" spinCount="100000" sheet="1" insertColumns="0" insertRows="0" selectLockedCells="1"/>
  <mergeCells count="18">
    <mergeCell ref="A3:N3"/>
    <mergeCell ref="A5:L5"/>
    <mergeCell ref="M5:N5"/>
    <mergeCell ref="A6:L6"/>
    <mergeCell ref="A8:L8"/>
    <mergeCell ref="M6:N6"/>
    <mergeCell ref="A13:M13"/>
    <mergeCell ref="A14:M14"/>
    <mergeCell ref="A21:B21"/>
    <mergeCell ref="A16:M16"/>
    <mergeCell ref="A17:M17"/>
    <mergeCell ref="A18:N18"/>
    <mergeCell ref="N19:N20"/>
    <mergeCell ref="A19:A20"/>
    <mergeCell ref="B19:B20"/>
    <mergeCell ref="L19:L20"/>
    <mergeCell ref="M19:M20"/>
    <mergeCell ref="C19:K19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C23:K54" xr:uid="{941C771F-3035-4CCA-96ED-AA4E8E7D7007}">
      <formula1>$A$1:$A$2</formula1>
    </dataValidation>
  </dataValidations>
  <pageMargins left="0.70866141732283472" right="0.70866141732283472" top="0.78740157480314965" bottom="0.78740157480314965" header="0.31496062992125984" footer="0.31496062992125984"/>
  <pageSetup paperSize="9" scale="7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2BE6-7981-4E94-BBC8-6C70E5C39019}">
  <sheetPr codeName="Tabelle5">
    <pageSetUpPr fitToPage="1"/>
  </sheetPr>
  <dimension ref="A1:R503"/>
  <sheetViews>
    <sheetView showGridLines="0" topLeftCell="A42" workbookViewId="0">
      <selection activeCell="A54" sqref="A54:R357"/>
    </sheetView>
  </sheetViews>
  <sheetFormatPr baseColWidth="10" defaultRowHeight="12.75" x14ac:dyDescent="0.2"/>
  <cols>
    <col min="1" max="1" width="24.85546875" customWidth="1"/>
    <col min="2" max="2" width="12.42578125" customWidth="1"/>
    <col min="3" max="3" width="12" customWidth="1"/>
    <col min="4" max="4" width="11.28515625" customWidth="1"/>
    <col min="5" max="5" width="12.85546875" customWidth="1"/>
    <col min="6" max="14" width="4.5703125" customWidth="1"/>
    <col min="15" max="16" width="9.140625" customWidth="1"/>
    <col min="17" max="17" width="11.42578125" customWidth="1"/>
    <col min="18" max="18" width="12.5703125" customWidth="1"/>
  </cols>
  <sheetData>
    <row r="1" spans="1:18" hidden="1" x14ac:dyDescent="0.2"/>
    <row r="2" spans="1:18" hidden="1" x14ac:dyDescent="0.2">
      <c r="A2" t="s">
        <v>18</v>
      </c>
    </row>
    <row r="3" spans="1:18" ht="39.75" customHeight="1" x14ac:dyDescent="0.2">
      <c r="A3" s="187" t="s">
        <v>48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9"/>
    </row>
    <row r="4" spans="1:18" ht="9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30.6" customHeight="1" x14ac:dyDescent="0.2">
      <c r="A5" s="175" t="s">
        <v>35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51"/>
      <c r="Q5" s="190">
        <f>O21</f>
        <v>0</v>
      </c>
      <c r="R5" s="191"/>
    </row>
    <row r="6" spans="1:18" ht="23.45" customHeight="1" x14ac:dyDescent="0.2">
      <c r="A6" s="175" t="s">
        <v>36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52"/>
      <c r="Q6" s="192">
        <f>R21</f>
        <v>0</v>
      </c>
      <c r="R6" s="191"/>
    </row>
    <row r="7" spans="1:18" ht="9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2"/>
      <c r="P7" s="16"/>
    </row>
    <row r="8" spans="1:18" ht="15" x14ac:dyDescent="0.2">
      <c r="A8" s="180" t="s">
        <v>37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6"/>
      <c r="Q8" s="144" t="s">
        <v>38</v>
      </c>
      <c r="R8" s="146"/>
    </row>
    <row r="9" spans="1:18" ht="14.25" customHeight="1" x14ac:dyDescent="0.2">
      <c r="A9" s="109" t="s">
        <v>199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84" t="s">
        <v>39</v>
      </c>
      <c r="R9" s="185"/>
    </row>
    <row r="10" spans="1:18" ht="14.25" customHeight="1" x14ac:dyDescent="0.2">
      <c r="A10" s="109" t="s">
        <v>200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84" t="s">
        <v>40</v>
      </c>
      <c r="R10" s="185"/>
    </row>
    <row r="11" spans="1:18" ht="14.25" customHeight="1" x14ac:dyDescent="0.2">
      <c r="A11" s="113" t="s">
        <v>219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5"/>
      <c r="Q11" s="184" t="s">
        <v>41</v>
      </c>
      <c r="R11" s="185"/>
    </row>
    <row r="12" spans="1:18" ht="14.25" customHeight="1" x14ac:dyDescent="0.2">
      <c r="A12" s="113" t="s">
        <v>233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5"/>
      <c r="Q12" s="184" t="s">
        <v>43</v>
      </c>
      <c r="R12" s="185"/>
    </row>
    <row r="13" spans="1:18" ht="14.25" customHeight="1" x14ac:dyDescent="0.2">
      <c r="A13" s="113" t="s">
        <v>221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5"/>
      <c r="Q13" s="184" t="s">
        <v>44</v>
      </c>
      <c r="R13" s="185"/>
    </row>
    <row r="14" spans="1:18" ht="14.25" customHeight="1" x14ac:dyDescent="0.2">
      <c r="A14" s="113" t="s">
        <v>230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5"/>
      <c r="Q14" s="184" t="s">
        <v>225</v>
      </c>
      <c r="R14" s="185"/>
    </row>
    <row r="15" spans="1:18" ht="14.25" customHeight="1" x14ac:dyDescent="0.2">
      <c r="A15" s="109" t="s">
        <v>231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84" t="s">
        <v>226</v>
      </c>
      <c r="R15" s="185"/>
    </row>
    <row r="16" spans="1:18" ht="14.25" customHeight="1" x14ac:dyDescent="0.2">
      <c r="A16" s="109" t="s">
        <v>42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84" t="s">
        <v>227</v>
      </c>
      <c r="R16" s="185"/>
    </row>
    <row r="17" spans="1:18" ht="14.25" x14ac:dyDescent="0.2">
      <c r="A17" s="109" t="s">
        <v>59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84" t="s">
        <v>228</v>
      </c>
      <c r="R17" s="185"/>
    </row>
    <row r="18" spans="1:18" ht="22.5" customHeight="1" x14ac:dyDescent="0.2">
      <c r="A18" s="198" t="s">
        <v>31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</row>
    <row r="19" spans="1:18" ht="87.6" customHeight="1" x14ac:dyDescent="0.2">
      <c r="A19" s="169" t="s">
        <v>208</v>
      </c>
      <c r="B19" s="169" t="s">
        <v>235</v>
      </c>
      <c r="C19" s="169" t="s">
        <v>236</v>
      </c>
      <c r="D19" s="169" t="s">
        <v>49</v>
      </c>
      <c r="E19" s="196" t="s">
        <v>196</v>
      </c>
      <c r="F19" s="144" t="s">
        <v>45</v>
      </c>
      <c r="G19" s="145"/>
      <c r="H19" s="145"/>
      <c r="I19" s="145"/>
      <c r="J19" s="145"/>
      <c r="K19" s="145"/>
      <c r="L19" s="145"/>
      <c r="M19" s="145"/>
      <c r="N19" s="146"/>
      <c r="O19" s="169" t="s">
        <v>46</v>
      </c>
      <c r="P19" s="169" t="s">
        <v>189</v>
      </c>
      <c r="Q19" s="169" t="s">
        <v>50</v>
      </c>
      <c r="R19" s="169" t="s">
        <v>51</v>
      </c>
    </row>
    <row r="20" spans="1:18" ht="26.1" customHeight="1" x14ac:dyDescent="0.2">
      <c r="A20" s="172"/>
      <c r="B20" s="172"/>
      <c r="C20" s="172"/>
      <c r="D20" s="172"/>
      <c r="E20" s="197"/>
      <c r="F20" s="23" t="s">
        <v>39</v>
      </c>
      <c r="G20" s="23" t="s">
        <v>40</v>
      </c>
      <c r="H20" s="23" t="s">
        <v>41</v>
      </c>
      <c r="I20" s="23" t="s">
        <v>43</v>
      </c>
      <c r="J20" s="23" t="s">
        <v>44</v>
      </c>
      <c r="K20" s="23" t="s">
        <v>225</v>
      </c>
      <c r="L20" s="23" t="s">
        <v>226</v>
      </c>
      <c r="M20" s="23" t="s">
        <v>227</v>
      </c>
      <c r="N20" s="23" t="s">
        <v>228</v>
      </c>
      <c r="O20" s="172"/>
      <c r="P20" s="172"/>
      <c r="Q20" s="172"/>
      <c r="R20" s="172"/>
    </row>
    <row r="21" spans="1:18" ht="26.1" customHeight="1" x14ac:dyDescent="0.2">
      <c r="A21" s="193" t="s">
        <v>60</v>
      </c>
      <c r="B21" s="194"/>
      <c r="C21" s="194"/>
      <c r="D21" s="194"/>
      <c r="E21" s="195"/>
      <c r="F21" s="24">
        <f>COUNTA(Freizeiten[K1])</f>
        <v>0</v>
      </c>
      <c r="G21" s="24">
        <f>COUNTA(Freizeiten[K2])</f>
        <v>0</v>
      </c>
      <c r="H21" s="24">
        <f>COUNTA(Freizeiten[K3])</f>
        <v>0</v>
      </c>
      <c r="I21" s="24">
        <f>COUNTA(Freizeiten[K4])</f>
        <v>0</v>
      </c>
      <c r="J21" s="24">
        <f>COUNTA(Freizeiten[K5])</f>
        <v>0</v>
      </c>
      <c r="K21" s="24">
        <f>COUNTA(Freizeiten[K6])</f>
        <v>0</v>
      </c>
      <c r="L21" s="24">
        <f>COUNTA(Freizeiten[K7])</f>
        <v>0</v>
      </c>
      <c r="M21" s="24">
        <f>COUNTA(Freizeiten[K8])</f>
        <v>0</v>
      </c>
      <c r="N21" s="24">
        <f>COUNTA(Freizeiten[K9])</f>
        <v>0</v>
      </c>
      <c r="O21" s="25">
        <f>SUM(Freizeiten[Familienanzahl])</f>
        <v>0</v>
      </c>
      <c r="P21" s="25">
        <f>SUM(Freizeiten[Kinderanzahl])</f>
        <v>0</v>
      </c>
      <c r="Q21" s="25">
        <f>SUM(Freizeiten[Betreueranzahl])</f>
        <v>0</v>
      </c>
      <c r="R21" s="41">
        <f>SUM(Freizeiten[Gesamtbetrag])</f>
        <v>0</v>
      </c>
    </row>
    <row r="22" spans="1:18" ht="19.5" hidden="1" customHeight="1" x14ac:dyDescent="0.2">
      <c r="A22" s="27" t="s">
        <v>190</v>
      </c>
      <c r="B22" s="49" t="s">
        <v>191</v>
      </c>
      <c r="C22" s="38" t="s">
        <v>197</v>
      </c>
      <c r="D22" s="38" t="s">
        <v>192</v>
      </c>
      <c r="E22" s="38" t="s">
        <v>193</v>
      </c>
      <c r="F22" s="28" t="s">
        <v>39</v>
      </c>
      <c r="G22" s="28" t="s">
        <v>40</v>
      </c>
      <c r="H22" s="28" t="s">
        <v>41</v>
      </c>
      <c r="I22" s="28" t="s">
        <v>43</v>
      </c>
      <c r="J22" s="28" t="s">
        <v>44</v>
      </c>
      <c r="K22" s="28" t="s">
        <v>225</v>
      </c>
      <c r="L22" s="28" t="s">
        <v>226</v>
      </c>
      <c r="M22" s="28" t="s">
        <v>227</v>
      </c>
      <c r="N22" s="28" t="s">
        <v>228</v>
      </c>
      <c r="O22" s="39" t="s">
        <v>194</v>
      </c>
      <c r="P22" s="50" t="s">
        <v>198</v>
      </c>
      <c r="Q22" s="39" t="s">
        <v>195</v>
      </c>
      <c r="R22" s="45" t="s">
        <v>187</v>
      </c>
    </row>
    <row r="23" spans="1:18" ht="26.1" customHeight="1" x14ac:dyDescent="0.2">
      <c r="A23" s="57"/>
      <c r="B23" s="58"/>
      <c r="C23" s="59"/>
      <c r="D23" s="59"/>
      <c r="E23" s="59"/>
      <c r="F23" s="34"/>
      <c r="G23" s="34"/>
      <c r="H23" s="34"/>
      <c r="I23" s="34"/>
      <c r="J23" s="34"/>
      <c r="K23" s="34"/>
      <c r="L23" s="34"/>
      <c r="M23" s="34"/>
      <c r="N23" s="34"/>
      <c r="O23" s="60"/>
      <c r="P23" s="61"/>
      <c r="Q23" s="60"/>
      <c r="R23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4" spans="1:18" ht="26.1" customHeight="1" x14ac:dyDescent="0.2">
      <c r="A24" s="57"/>
      <c r="B24" s="58"/>
      <c r="C24" s="59"/>
      <c r="D24" s="59"/>
      <c r="E24" s="59"/>
      <c r="F24" s="34"/>
      <c r="G24" s="34"/>
      <c r="H24" s="34"/>
      <c r="I24" s="34"/>
      <c r="J24" s="34"/>
      <c r="K24" s="34"/>
      <c r="L24" s="34"/>
      <c r="M24" s="34"/>
      <c r="N24" s="34"/>
      <c r="O24" s="60"/>
      <c r="P24" s="61"/>
      <c r="Q24" s="60"/>
      <c r="R24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5" spans="1:18" ht="26.1" customHeight="1" x14ac:dyDescent="0.2">
      <c r="A25" s="57"/>
      <c r="B25" s="58"/>
      <c r="C25" s="59"/>
      <c r="D25" s="59"/>
      <c r="E25" s="59"/>
      <c r="F25" s="34"/>
      <c r="G25" s="34"/>
      <c r="H25" s="34"/>
      <c r="I25" s="34"/>
      <c r="J25" s="34"/>
      <c r="K25" s="34"/>
      <c r="L25" s="34"/>
      <c r="M25" s="34"/>
      <c r="N25" s="34"/>
      <c r="O25" s="60"/>
      <c r="P25" s="61"/>
      <c r="Q25" s="60"/>
      <c r="R25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6" spans="1:18" ht="26.1" customHeight="1" x14ac:dyDescent="0.2">
      <c r="A26" s="57"/>
      <c r="B26" s="58"/>
      <c r="C26" s="59"/>
      <c r="D26" s="59"/>
      <c r="E26" s="59"/>
      <c r="F26" s="34"/>
      <c r="G26" s="34"/>
      <c r="H26" s="34"/>
      <c r="I26" s="34"/>
      <c r="J26" s="34"/>
      <c r="K26" s="34"/>
      <c r="L26" s="34"/>
      <c r="M26" s="34"/>
      <c r="N26" s="34"/>
      <c r="O26" s="60"/>
      <c r="P26" s="61"/>
      <c r="Q26" s="60"/>
      <c r="R26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7" spans="1:18" ht="26.1" customHeight="1" x14ac:dyDescent="0.2">
      <c r="A27" s="57"/>
      <c r="B27" s="58"/>
      <c r="C27" s="59"/>
      <c r="D27" s="59"/>
      <c r="E27" s="59"/>
      <c r="F27" s="34"/>
      <c r="G27" s="34"/>
      <c r="H27" s="34"/>
      <c r="I27" s="34"/>
      <c r="J27" s="34"/>
      <c r="K27" s="34"/>
      <c r="L27" s="34"/>
      <c r="M27" s="34"/>
      <c r="N27" s="34"/>
      <c r="O27" s="60"/>
      <c r="P27" s="61"/>
      <c r="Q27" s="60"/>
      <c r="R27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8" spans="1:18" ht="26.1" customHeight="1" x14ac:dyDescent="0.2">
      <c r="A28" s="57"/>
      <c r="B28" s="58"/>
      <c r="C28" s="59"/>
      <c r="D28" s="59"/>
      <c r="E28" s="59"/>
      <c r="F28" s="34"/>
      <c r="G28" s="34"/>
      <c r="H28" s="34"/>
      <c r="I28" s="34"/>
      <c r="J28" s="34"/>
      <c r="K28" s="34"/>
      <c r="L28" s="34"/>
      <c r="M28" s="34"/>
      <c r="N28" s="34"/>
      <c r="O28" s="60"/>
      <c r="P28" s="61"/>
      <c r="Q28" s="60"/>
      <c r="R28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9" spans="1:18" ht="26.1" customHeight="1" x14ac:dyDescent="0.2">
      <c r="A29" s="57"/>
      <c r="B29" s="58"/>
      <c r="C29" s="59"/>
      <c r="D29" s="59"/>
      <c r="E29" s="59"/>
      <c r="F29" s="34"/>
      <c r="G29" s="34"/>
      <c r="H29" s="34"/>
      <c r="I29" s="34"/>
      <c r="J29" s="34"/>
      <c r="K29" s="34"/>
      <c r="L29" s="34"/>
      <c r="M29" s="34"/>
      <c r="N29" s="34"/>
      <c r="O29" s="60"/>
      <c r="P29" s="61"/>
      <c r="Q29" s="60"/>
      <c r="R29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0" spans="1:18" ht="26.1" customHeight="1" x14ac:dyDescent="0.2">
      <c r="A30" s="57"/>
      <c r="B30" s="58"/>
      <c r="C30" s="59"/>
      <c r="D30" s="59"/>
      <c r="E30" s="59"/>
      <c r="F30" s="34"/>
      <c r="G30" s="34"/>
      <c r="H30" s="34"/>
      <c r="I30" s="34"/>
      <c r="J30" s="34"/>
      <c r="K30" s="34"/>
      <c r="L30" s="34"/>
      <c r="M30" s="34"/>
      <c r="N30" s="34"/>
      <c r="O30" s="60"/>
      <c r="P30" s="61"/>
      <c r="Q30" s="60"/>
      <c r="R30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1" spans="1:18" ht="26.1" customHeight="1" x14ac:dyDescent="0.2">
      <c r="A31" s="57"/>
      <c r="B31" s="58"/>
      <c r="C31" s="59"/>
      <c r="D31" s="59"/>
      <c r="E31" s="59"/>
      <c r="F31" s="34"/>
      <c r="G31" s="34"/>
      <c r="H31" s="34"/>
      <c r="I31" s="34"/>
      <c r="J31" s="34"/>
      <c r="K31" s="34"/>
      <c r="L31" s="34"/>
      <c r="M31" s="34"/>
      <c r="N31" s="34"/>
      <c r="O31" s="60"/>
      <c r="P31" s="61"/>
      <c r="Q31" s="60"/>
      <c r="R31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2" spans="1:18" ht="26.1" customHeight="1" x14ac:dyDescent="0.2">
      <c r="A32" s="57"/>
      <c r="B32" s="58"/>
      <c r="C32" s="59"/>
      <c r="D32" s="59"/>
      <c r="E32" s="59"/>
      <c r="F32" s="34"/>
      <c r="G32" s="34"/>
      <c r="H32" s="34"/>
      <c r="I32" s="34"/>
      <c r="J32" s="34"/>
      <c r="K32" s="34"/>
      <c r="L32" s="34"/>
      <c r="M32" s="34"/>
      <c r="N32" s="34"/>
      <c r="O32" s="60"/>
      <c r="P32" s="61"/>
      <c r="Q32" s="60"/>
      <c r="R32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3" spans="1:18" ht="26.1" customHeight="1" x14ac:dyDescent="0.2">
      <c r="A33" s="57"/>
      <c r="B33" s="58"/>
      <c r="C33" s="59"/>
      <c r="D33" s="59"/>
      <c r="E33" s="59"/>
      <c r="F33" s="34"/>
      <c r="G33" s="34"/>
      <c r="H33" s="34"/>
      <c r="I33" s="34"/>
      <c r="J33" s="34"/>
      <c r="K33" s="34"/>
      <c r="L33" s="34"/>
      <c r="M33" s="34"/>
      <c r="N33" s="34"/>
      <c r="O33" s="60"/>
      <c r="P33" s="61"/>
      <c r="Q33" s="60"/>
      <c r="R33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4" spans="1:18" ht="26.1" customHeight="1" x14ac:dyDescent="0.2">
      <c r="A34" s="57"/>
      <c r="B34" s="58"/>
      <c r="C34" s="59"/>
      <c r="D34" s="59"/>
      <c r="E34" s="59"/>
      <c r="F34" s="34"/>
      <c r="G34" s="34"/>
      <c r="H34" s="34"/>
      <c r="I34" s="34"/>
      <c r="J34" s="34"/>
      <c r="K34" s="34"/>
      <c r="L34" s="34"/>
      <c r="M34" s="34"/>
      <c r="N34" s="34"/>
      <c r="O34" s="60"/>
      <c r="P34" s="61"/>
      <c r="Q34" s="60"/>
      <c r="R34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5" spans="1:18" ht="26.1" customHeight="1" x14ac:dyDescent="0.2">
      <c r="A35" s="57"/>
      <c r="B35" s="58"/>
      <c r="C35" s="59"/>
      <c r="D35" s="59"/>
      <c r="E35" s="59"/>
      <c r="F35" s="34"/>
      <c r="G35" s="34"/>
      <c r="H35" s="34"/>
      <c r="I35" s="34"/>
      <c r="J35" s="34"/>
      <c r="K35" s="34"/>
      <c r="L35" s="34"/>
      <c r="M35" s="34"/>
      <c r="N35" s="34"/>
      <c r="O35" s="60"/>
      <c r="P35" s="61"/>
      <c r="Q35" s="60"/>
      <c r="R35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6" spans="1:18" ht="26.1" customHeight="1" x14ac:dyDescent="0.2">
      <c r="A36" s="57"/>
      <c r="B36" s="58"/>
      <c r="C36" s="59"/>
      <c r="D36" s="59"/>
      <c r="E36" s="59"/>
      <c r="F36" s="34"/>
      <c r="G36" s="34"/>
      <c r="H36" s="34"/>
      <c r="I36" s="34"/>
      <c r="J36" s="34"/>
      <c r="K36" s="34"/>
      <c r="L36" s="34"/>
      <c r="M36" s="34"/>
      <c r="N36" s="34"/>
      <c r="O36" s="60"/>
      <c r="P36" s="61"/>
      <c r="Q36" s="60"/>
      <c r="R36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7" spans="1:18" ht="26.1" customHeight="1" x14ac:dyDescent="0.2">
      <c r="A37" s="57"/>
      <c r="B37" s="58"/>
      <c r="C37" s="59"/>
      <c r="D37" s="59"/>
      <c r="E37" s="59"/>
      <c r="F37" s="34"/>
      <c r="G37" s="34"/>
      <c r="H37" s="34"/>
      <c r="I37" s="34"/>
      <c r="J37" s="34"/>
      <c r="K37" s="34"/>
      <c r="L37" s="34"/>
      <c r="M37" s="34"/>
      <c r="N37" s="34"/>
      <c r="O37" s="60"/>
      <c r="P37" s="61"/>
      <c r="Q37" s="60"/>
      <c r="R37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8" spans="1:18" ht="26.1" customHeight="1" x14ac:dyDescent="0.2">
      <c r="A38" s="57"/>
      <c r="B38" s="58"/>
      <c r="C38" s="59"/>
      <c r="D38" s="59"/>
      <c r="E38" s="59"/>
      <c r="F38" s="34"/>
      <c r="G38" s="34"/>
      <c r="H38" s="34"/>
      <c r="I38" s="34"/>
      <c r="J38" s="34"/>
      <c r="K38" s="34"/>
      <c r="L38" s="34"/>
      <c r="M38" s="34"/>
      <c r="N38" s="34"/>
      <c r="O38" s="60"/>
      <c r="P38" s="61"/>
      <c r="Q38" s="60"/>
      <c r="R38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9" spans="1:18" ht="26.1" customHeight="1" x14ac:dyDescent="0.2">
      <c r="A39" s="57"/>
      <c r="B39" s="58"/>
      <c r="C39" s="59"/>
      <c r="D39" s="59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60"/>
      <c r="P39" s="61"/>
      <c r="Q39" s="60"/>
      <c r="R39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0" spans="1:18" ht="26.1" customHeight="1" x14ac:dyDescent="0.2">
      <c r="A40" s="57"/>
      <c r="B40" s="58"/>
      <c r="C40" s="59"/>
      <c r="D40" s="59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60"/>
      <c r="P40" s="61"/>
      <c r="Q40" s="60"/>
      <c r="R40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1" spans="1:18" ht="26.1" customHeight="1" x14ac:dyDescent="0.2">
      <c r="A41" s="57"/>
      <c r="B41" s="58"/>
      <c r="C41" s="59"/>
      <c r="D41" s="59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60"/>
      <c r="P41" s="61"/>
      <c r="Q41" s="60"/>
      <c r="R41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2" spans="1:18" ht="26.1" customHeight="1" x14ac:dyDescent="0.2">
      <c r="A42" s="57"/>
      <c r="B42" s="58"/>
      <c r="C42" s="59"/>
      <c r="D42" s="59"/>
      <c r="E42" s="59"/>
      <c r="F42" s="34"/>
      <c r="G42" s="34"/>
      <c r="H42" s="34"/>
      <c r="I42" s="34"/>
      <c r="J42" s="34"/>
      <c r="K42" s="34"/>
      <c r="L42" s="34"/>
      <c r="M42" s="34"/>
      <c r="N42" s="34"/>
      <c r="O42" s="60"/>
      <c r="P42" s="61"/>
      <c r="Q42" s="60"/>
      <c r="R42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3" spans="1:18" ht="26.1" customHeight="1" x14ac:dyDescent="0.2">
      <c r="A43" s="57"/>
      <c r="B43" s="58"/>
      <c r="C43" s="59"/>
      <c r="D43" s="59"/>
      <c r="E43" s="59"/>
      <c r="F43" s="34"/>
      <c r="G43" s="34"/>
      <c r="H43" s="34"/>
      <c r="I43" s="34"/>
      <c r="J43" s="34"/>
      <c r="K43" s="34"/>
      <c r="L43" s="34"/>
      <c r="M43" s="34"/>
      <c r="N43" s="34"/>
      <c r="O43" s="60"/>
      <c r="P43" s="61"/>
      <c r="Q43" s="60"/>
      <c r="R43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4" spans="1:18" ht="26.1" customHeight="1" x14ac:dyDescent="0.2">
      <c r="A44" s="57"/>
      <c r="B44" s="58"/>
      <c r="C44" s="59"/>
      <c r="D44" s="59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60"/>
      <c r="P44" s="61"/>
      <c r="Q44" s="60"/>
      <c r="R44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5" spans="1:18" ht="26.1" customHeight="1" x14ac:dyDescent="0.2">
      <c r="A45" s="57"/>
      <c r="B45" s="58"/>
      <c r="C45" s="59"/>
      <c r="D45" s="59"/>
      <c r="E45" s="59"/>
      <c r="F45" s="34"/>
      <c r="G45" s="34"/>
      <c r="H45" s="34"/>
      <c r="I45" s="34"/>
      <c r="J45" s="34"/>
      <c r="K45" s="34"/>
      <c r="L45" s="34"/>
      <c r="M45" s="34"/>
      <c r="N45" s="34"/>
      <c r="O45" s="60"/>
      <c r="P45" s="61"/>
      <c r="Q45" s="60"/>
      <c r="R45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6" spans="1:18" ht="26.1" customHeight="1" x14ac:dyDescent="0.2">
      <c r="A46" s="57"/>
      <c r="B46" s="58"/>
      <c r="C46" s="59"/>
      <c r="D46" s="59"/>
      <c r="E46" s="59"/>
      <c r="F46" s="34"/>
      <c r="G46" s="34"/>
      <c r="H46" s="34"/>
      <c r="I46" s="34"/>
      <c r="J46" s="34"/>
      <c r="K46" s="34"/>
      <c r="L46" s="34"/>
      <c r="M46" s="34"/>
      <c r="N46" s="34"/>
      <c r="O46" s="60"/>
      <c r="P46" s="61"/>
      <c r="Q46" s="60"/>
      <c r="R46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7" spans="1:18" ht="26.1" customHeight="1" x14ac:dyDescent="0.2">
      <c r="A47" s="57"/>
      <c r="B47" s="58"/>
      <c r="C47" s="59"/>
      <c r="D47" s="59"/>
      <c r="E47" s="59"/>
      <c r="F47" s="34"/>
      <c r="G47" s="34"/>
      <c r="H47" s="34"/>
      <c r="I47" s="34"/>
      <c r="J47" s="34"/>
      <c r="K47" s="34"/>
      <c r="L47" s="34"/>
      <c r="M47" s="34"/>
      <c r="N47" s="34"/>
      <c r="O47" s="60"/>
      <c r="P47" s="61"/>
      <c r="Q47" s="60"/>
      <c r="R47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8" spans="1:18" ht="26.1" customHeight="1" x14ac:dyDescent="0.2">
      <c r="A48" s="57"/>
      <c r="B48" s="58"/>
      <c r="C48" s="59"/>
      <c r="D48" s="59"/>
      <c r="E48" s="59"/>
      <c r="F48" s="34"/>
      <c r="G48" s="34"/>
      <c r="H48" s="34"/>
      <c r="I48" s="34"/>
      <c r="J48" s="34"/>
      <c r="K48" s="34"/>
      <c r="L48" s="34"/>
      <c r="M48" s="34"/>
      <c r="N48" s="34"/>
      <c r="O48" s="60"/>
      <c r="P48" s="61"/>
      <c r="Q48" s="60"/>
      <c r="R48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9" spans="1:18" ht="26.1" customHeight="1" x14ac:dyDescent="0.2">
      <c r="A49" s="57"/>
      <c r="B49" s="58"/>
      <c r="C49" s="59"/>
      <c r="D49" s="59"/>
      <c r="E49" s="59"/>
      <c r="F49" s="34"/>
      <c r="G49" s="34"/>
      <c r="H49" s="34"/>
      <c r="I49" s="34"/>
      <c r="J49" s="34"/>
      <c r="K49" s="34"/>
      <c r="L49" s="34"/>
      <c r="M49" s="34"/>
      <c r="N49" s="34"/>
      <c r="O49" s="60"/>
      <c r="P49" s="61"/>
      <c r="Q49" s="60"/>
      <c r="R49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0" spans="1:18" ht="26.1" customHeight="1" x14ac:dyDescent="0.2">
      <c r="A50" s="57"/>
      <c r="B50" s="58"/>
      <c r="C50" s="59"/>
      <c r="D50" s="59"/>
      <c r="E50" s="59"/>
      <c r="F50" s="34"/>
      <c r="G50" s="34"/>
      <c r="H50" s="34"/>
      <c r="I50" s="34"/>
      <c r="J50" s="34"/>
      <c r="K50" s="34"/>
      <c r="L50" s="34"/>
      <c r="M50" s="34"/>
      <c r="N50" s="34"/>
      <c r="O50" s="60"/>
      <c r="P50" s="61"/>
      <c r="Q50" s="60"/>
      <c r="R50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1" spans="1:18" ht="26.1" customHeight="1" x14ac:dyDescent="0.2">
      <c r="A51" s="57"/>
      <c r="B51" s="58"/>
      <c r="C51" s="59"/>
      <c r="D51" s="59"/>
      <c r="E51" s="59"/>
      <c r="F51" s="34"/>
      <c r="G51" s="34"/>
      <c r="H51" s="34"/>
      <c r="I51" s="34"/>
      <c r="J51" s="34"/>
      <c r="K51" s="34"/>
      <c r="L51" s="34"/>
      <c r="M51" s="34"/>
      <c r="N51" s="34"/>
      <c r="O51" s="60"/>
      <c r="P51" s="61"/>
      <c r="Q51" s="60"/>
      <c r="R51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2" spans="1:18" ht="26.1" customHeight="1" x14ac:dyDescent="0.2">
      <c r="A52" s="57"/>
      <c r="B52" s="58"/>
      <c r="C52" s="59"/>
      <c r="D52" s="59"/>
      <c r="E52" s="59"/>
      <c r="F52" s="34"/>
      <c r="G52" s="34"/>
      <c r="H52" s="34"/>
      <c r="I52" s="34"/>
      <c r="J52" s="34"/>
      <c r="K52" s="34"/>
      <c r="L52" s="34"/>
      <c r="M52" s="34"/>
      <c r="N52" s="34"/>
      <c r="O52" s="60"/>
      <c r="P52" s="61"/>
      <c r="Q52" s="60"/>
      <c r="R52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3" spans="1:18" ht="26.1" customHeight="1" x14ac:dyDescent="0.2">
      <c r="A53" s="57"/>
      <c r="B53" s="58"/>
      <c r="C53" s="59"/>
      <c r="D53" s="59"/>
      <c r="E53" s="59"/>
      <c r="F53" s="34"/>
      <c r="G53" s="34"/>
      <c r="H53" s="34"/>
      <c r="I53" s="34"/>
      <c r="J53" s="34"/>
      <c r="K53" s="34"/>
      <c r="L53" s="34"/>
      <c r="M53" s="34"/>
      <c r="N53" s="34"/>
      <c r="O53" s="60"/>
      <c r="P53" s="61"/>
      <c r="Q53" s="60"/>
      <c r="R53" s="89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4" spans="1:18" ht="26.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 ht="26.1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18" ht="26.1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18" ht="26.1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</row>
    <row r="58" spans="1:18" ht="26.1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</row>
    <row r="59" spans="1:18" ht="26.1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</row>
    <row r="60" spans="1:18" ht="26.1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1:18" ht="26.1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1:18" ht="26.1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</row>
    <row r="63" spans="1:18" ht="26.1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</row>
    <row r="64" spans="1:18" ht="26.1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 ht="26.1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ht="26.1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</row>
    <row r="67" spans="1:18" ht="26.1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</row>
    <row r="68" spans="1:18" ht="26.1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</row>
    <row r="69" spans="1:18" ht="26.1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</row>
    <row r="70" spans="1:18" ht="26.1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1:18" ht="26.1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</row>
    <row r="72" spans="1:18" ht="26.1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</row>
    <row r="73" spans="1:18" ht="26.1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</row>
    <row r="74" spans="1:18" ht="26.1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</row>
    <row r="75" spans="1:18" ht="26.1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</row>
    <row r="76" spans="1:18" ht="26.1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18" ht="26.1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8" spans="1:18" ht="26.1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18" ht="26.1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</row>
    <row r="80" spans="1:18" ht="26.1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</row>
    <row r="81" spans="1:18" ht="26.1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</row>
    <row r="82" spans="1:18" ht="26.1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</row>
    <row r="83" spans="1:18" ht="26.1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</row>
    <row r="84" spans="1:18" ht="26.1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</row>
    <row r="85" spans="1:18" ht="26.1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</row>
    <row r="86" spans="1:18" ht="26.1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</row>
    <row r="87" spans="1:18" ht="26.1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</row>
    <row r="88" spans="1:18" ht="26.1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</row>
    <row r="89" spans="1:18" ht="26.1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</row>
    <row r="90" spans="1:18" ht="26.1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</row>
    <row r="91" spans="1:18" ht="26.1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</row>
    <row r="92" spans="1:18" ht="26.1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</row>
    <row r="93" spans="1:18" ht="26.1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1:18" ht="26.1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1:18" ht="26.1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</row>
    <row r="96" spans="1:18" ht="26.1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</row>
    <row r="97" spans="1:18" ht="26.1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</row>
    <row r="98" spans="1:18" ht="26.1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</row>
    <row r="99" spans="1:18" ht="26.1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</row>
    <row r="100" spans="1:18" ht="26.1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</row>
    <row r="101" spans="1:18" ht="26.1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</row>
    <row r="102" spans="1:18" ht="26.1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</row>
    <row r="103" spans="1:18" ht="26.1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</row>
    <row r="104" spans="1:18" ht="26.1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</row>
    <row r="105" spans="1:18" ht="26.1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</row>
    <row r="106" spans="1:18" ht="26.1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</row>
    <row r="107" spans="1:18" ht="26.1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</row>
    <row r="108" spans="1:18" ht="26.1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</row>
    <row r="109" spans="1:18" ht="26.1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</row>
    <row r="110" spans="1:18" ht="26.1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</row>
    <row r="111" spans="1:18" ht="26.1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</row>
    <row r="112" spans="1:18" ht="26.1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</row>
    <row r="113" spans="1:18" ht="26.1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</row>
    <row r="114" spans="1:18" ht="26.1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</row>
    <row r="115" spans="1:18" ht="26.1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</row>
    <row r="116" spans="1:18" ht="26.1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</row>
    <row r="117" spans="1:18" ht="26.1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</row>
    <row r="118" spans="1:18" ht="26.1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</row>
    <row r="119" spans="1:18" ht="26.1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</row>
    <row r="120" spans="1:18" ht="26.1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</row>
    <row r="121" spans="1:18" ht="26.1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</row>
    <row r="122" spans="1:18" ht="26.1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</row>
    <row r="123" spans="1:18" ht="26.1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</row>
    <row r="124" spans="1:18" ht="26.1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</row>
    <row r="125" spans="1:18" ht="26.1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1:18" ht="26.1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</row>
    <row r="127" spans="1:18" ht="26.1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</row>
    <row r="128" spans="1:18" ht="26.1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</row>
    <row r="129" spans="1:18" ht="26.1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</row>
    <row r="130" spans="1:18" ht="26.1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</row>
    <row r="131" spans="1:18" ht="26.1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</row>
    <row r="132" spans="1:18" ht="26.1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</row>
    <row r="133" spans="1:18" ht="26.1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</row>
    <row r="134" spans="1:18" ht="26.1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</row>
    <row r="135" spans="1:18" ht="26.1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</row>
    <row r="136" spans="1:18" ht="26.1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</row>
    <row r="137" spans="1:18" ht="26.1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</row>
    <row r="138" spans="1:18" ht="26.1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</row>
    <row r="139" spans="1:18" ht="26.1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</row>
    <row r="140" spans="1:18" ht="26.1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</row>
    <row r="141" spans="1:18" ht="26.1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</row>
    <row r="142" spans="1:18" ht="26.1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</row>
    <row r="143" spans="1:18" ht="26.1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</row>
    <row r="144" spans="1:18" ht="26.1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</row>
    <row r="145" spans="1:18" ht="26.1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</row>
    <row r="146" spans="1:18" ht="26.1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</row>
    <row r="147" spans="1:18" ht="26.1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</row>
    <row r="148" spans="1:18" ht="26.1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</row>
    <row r="149" spans="1:18" ht="26.1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</row>
    <row r="150" spans="1:18" ht="26.1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</row>
    <row r="151" spans="1:18" ht="26.1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</row>
    <row r="152" spans="1:18" ht="26.1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</row>
    <row r="153" spans="1:18" ht="26.1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</row>
    <row r="154" spans="1:18" ht="26.1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</row>
    <row r="155" spans="1:18" ht="26.1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</row>
    <row r="156" spans="1:18" ht="26.1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1:18" ht="26.1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</row>
    <row r="158" spans="1:18" ht="26.1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</row>
    <row r="159" spans="1:18" ht="26.1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</row>
    <row r="160" spans="1:18" ht="26.1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</row>
    <row r="161" spans="1:18" ht="26.1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2" spans="1:18" ht="26.1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</row>
    <row r="163" spans="1:18" ht="26.1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4" spans="1:18" ht="26.1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</row>
    <row r="165" spans="1:18" ht="26.1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6" spans="1:18" ht="26.1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</row>
    <row r="167" spans="1:18" ht="26.1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68" spans="1:18" ht="26.1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</row>
    <row r="169" spans="1:18" ht="26.1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</row>
    <row r="170" spans="1:18" ht="26.1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</row>
    <row r="171" spans="1:18" ht="26.1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</row>
    <row r="172" spans="1:18" ht="26.1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</row>
    <row r="173" spans="1:18" ht="26.1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</row>
    <row r="174" spans="1:18" ht="26.1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</row>
    <row r="175" spans="1:18" ht="26.1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6" spans="1:18" ht="26.1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</row>
    <row r="177" spans="1:18" ht="26.1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8" spans="1:18" ht="26.1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</row>
    <row r="179" spans="1:18" ht="26.1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0" spans="1:18" ht="26.1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</row>
    <row r="181" spans="1:18" ht="26.1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2" spans="1:18" ht="26.1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</row>
    <row r="183" spans="1:18" ht="26.1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</row>
    <row r="184" spans="1:18" ht="26.1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</row>
    <row r="185" spans="1:18" ht="26.1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  <row r="186" spans="1:18" ht="26.1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</row>
    <row r="187" spans="1:18" ht="26.1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1:18" ht="26.1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</row>
    <row r="189" spans="1:18" ht="26.1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</row>
    <row r="190" spans="1:18" ht="26.1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</row>
    <row r="191" spans="1:18" ht="26.1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</row>
    <row r="192" spans="1:18" ht="26.1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</row>
    <row r="193" spans="1:18" ht="26.1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</row>
    <row r="194" spans="1:18" ht="26.1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</row>
    <row r="195" spans="1:18" ht="26.1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</row>
    <row r="196" spans="1:18" ht="26.1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</row>
    <row r="197" spans="1:18" ht="26.1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</row>
    <row r="198" spans="1:18" ht="26.1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</row>
    <row r="199" spans="1:18" ht="26.1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</row>
    <row r="200" spans="1:18" ht="26.1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</row>
    <row r="201" spans="1:18" ht="26.1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</row>
    <row r="202" spans="1:18" ht="26.1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</row>
    <row r="203" spans="1:18" ht="26.1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</row>
    <row r="204" spans="1:18" ht="26.1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</row>
    <row r="205" spans="1:18" ht="26.1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</row>
    <row r="206" spans="1:18" ht="26.1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</row>
    <row r="207" spans="1:18" ht="26.1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</row>
    <row r="208" spans="1:18" ht="26.1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</row>
    <row r="209" spans="1:18" ht="26.1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</row>
    <row r="210" spans="1:18" ht="26.1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</row>
    <row r="211" spans="1:18" ht="26.1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</row>
    <row r="212" spans="1:18" ht="26.1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</row>
    <row r="213" spans="1:18" ht="26.1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</row>
    <row r="214" spans="1:18" ht="26.1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</row>
    <row r="215" spans="1:18" ht="26.1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</row>
    <row r="216" spans="1:18" ht="26.1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</row>
    <row r="217" spans="1:18" ht="26.1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</row>
    <row r="218" spans="1:18" ht="26.1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1:18" ht="26.1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</row>
    <row r="220" spans="1:18" ht="26.1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</row>
    <row r="221" spans="1:18" ht="26.1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</row>
    <row r="222" spans="1:18" ht="26.1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</row>
    <row r="223" spans="1:18" ht="26.1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</row>
    <row r="224" spans="1:18" ht="26.1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</row>
    <row r="225" spans="1:18" ht="26.1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</row>
    <row r="226" spans="1:18" ht="26.1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</row>
    <row r="227" spans="1:18" ht="26.1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</row>
    <row r="228" spans="1:18" ht="26.1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</row>
    <row r="229" spans="1:18" ht="26.1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</row>
    <row r="230" spans="1:18" ht="26.1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</row>
    <row r="231" spans="1:18" ht="26.1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</row>
    <row r="232" spans="1:18" ht="26.1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</row>
    <row r="233" spans="1:18" ht="26.1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</row>
    <row r="234" spans="1:18" ht="26.1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</row>
    <row r="235" spans="1:18" ht="26.1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</row>
    <row r="236" spans="1:18" ht="26.1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</row>
    <row r="237" spans="1:18" ht="26.1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</row>
    <row r="238" spans="1:18" ht="26.1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</row>
    <row r="239" spans="1:18" ht="26.1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</row>
    <row r="240" spans="1:18" ht="26.1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</row>
    <row r="241" spans="1:18" ht="26.1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</row>
    <row r="242" spans="1:18" ht="26.1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</row>
    <row r="243" spans="1:18" ht="26.1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</row>
    <row r="244" spans="1:18" ht="26.1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</row>
    <row r="245" spans="1:18" ht="26.1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</row>
    <row r="246" spans="1:18" ht="26.1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</row>
    <row r="247" spans="1:18" ht="26.1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</row>
    <row r="248" spans="1:18" ht="26.1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</row>
    <row r="249" spans="1:18" ht="26.1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1:18" ht="26.1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</row>
    <row r="251" spans="1:18" ht="26.1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</row>
    <row r="252" spans="1:18" ht="26.1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</row>
    <row r="253" spans="1:18" ht="26.1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</row>
    <row r="254" spans="1:18" ht="26.1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</row>
    <row r="255" spans="1:18" ht="26.1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</row>
    <row r="256" spans="1:18" ht="26.1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</row>
    <row r="257" spans="1:18" ht="26.1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</row>
    <row r="258" spans="1:18" ht="26.1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</row>
    <row r="259" spans="1:18" ht="26.1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</row>
    <row r="260" spans="1:18" ht="26.1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</row>
    <row r="261" spans="1:18" ht="26.1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</row>
    <row r="262" spans="1:18" ht="26.1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</row>
    <row r="263" spans="1:18" ht="26.1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</row>
    <row r="264" spans="1:18" ht="26.1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</row>
    <row r="265" spans="1:18" ht="26.1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</row>
    <row r="266" spans="1:18" ht="26.1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</row>
    <row r="267" spans="1:18" ht="26.1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</row>
    <row r="268" spans="1:18" ht="26.1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</row>
    <row r="269" spans="1:18" ht="26.1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</row>
    <row r="270" spans="1:18" ht="26.1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</row>
    <row r="271" spans="1:18" ht="26.1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</row>
    <row r="272" spans="1:18" ht="26.1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</row>
    <row r="273" spans="1:18" ht="26.1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</row>
    <row r="274" spans="1:18" ht="26.1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</row>
    <row r="275" spans="1:18" ht="26.1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</row>
    <row r="276" spans="1:18" ht="26.1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</row>
    <row r="277" spans="1:18" ht="26.1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</row>
    <row r="278" spans="1:18" ht="26.1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</row>
    <row r="279" spans="1:18" ht="26.1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</row>
    <row r="280" spans="1:18" ht="26.1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1:18" ht="26.1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</row>
    <row r="282" spans="1:18" ht="26.1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</row>
    <row r="283" spans="1:18" ht="26.1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</row>
    <row r="284" spans="1:18" ht="26.1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</row>
    <row r="285" spans="1:18" ht="26.1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</row>
    <row r="286" spans="1:18" ht="26.1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</row>
    <row r="287" spans="1:18" ht="26.1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</row>
    <row r="288" spans="1:18" ht="26.1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</row>
    <row r="289" spans="1:18" ht="26.1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</row>
    <row r="290" spans="1:18" ht="26.1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</row>
    <row r="291" spans="1:18" ht="26.1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</row>
    <row r="292" spans="1:18" ht="26.1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</row>
    <row r="293" spans="1:18" ht="26.1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</row>
    <row r="294" spans="1:18" ht="26.1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</row>
    <row r="295" spans="1:18" ht="26.1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</row>
    <row r="296" spans="1:18" ht="26.1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</row>
    <row r="297" spans="1:18" ht="26.1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</row>
    <row r="298" spans="1:18" ht="26.1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</row>
    <row r="299" spans="1:18" ht="26.1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</row>
    <row r="300" spans="1:18" ht="26.1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</row>
    <row r="301" spans="1:18" ht="26.1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</row>
    <row r="302" spans="1:18" ht="26.1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</row>
    <row r="303" spans="1:18" ht="26.1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</row>
    <row r="304" spans="1:18" ht="26.1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</row>
    <row r="305" spans="1:18" ht="26.1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</row>
    <row r="306" spans="1:18" ht="26.1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</row>
    <row r="307" spans="1:18" ht="26.1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</row>
    <row r="308" spans="1:18" ht="26.1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</row>
    <row r="309" spans="1:18" ht="26.1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</row>
    <row r="310" spans="1:18" ht="26.1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</row>
    <row r="311" spans="1:18" ht="26.1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1:18" ht="26.1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</row>
    <row r="313" spans="1:18" ht="26.1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</row>
    <row r="314" spans="1:18" ht="26.1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</row>
    <row r="315" spans="1:18" ht="26.1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</row>
    <row r="316" spans="1:18" ht="26.1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</row>
    <row r="317" spans="1:18" ht="26.1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</row>
    <row r="318" spans="1:18" ht="26.1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</row>
    <row r="319" spans="1:18" ht="26.1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</row>
    <row r="320" spans="1:18" ht="26.1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</row>
    <row r="321" spans="1:18" ht="26.1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</row>
    <row r="322" spans="1:18" ht="26.1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</row>
    <row r="323" spans="1:18" ht="26.1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</row>
    <row r="324" spans="1:18" ht="26.1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</row>
    <row r="325" spans="1:18" ht="26.1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</row>
    <row r="326" spans="1:18" ht="26.1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</row>
    <row r="327" spans="1:18" ht="26.1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</row>
    <row r="328" spans="1:18" ht="26.1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</row>
    <row r="329" spans="1:18" ht="26.1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</row>
    <row r="330" spans="1:18" ht="26.1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</row>
    <row r="331" spans="1:18" ht="26.1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</row>
    <row r="332" spans="1:18" ht="26.1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</row>
    <row r="333" spans="1:18" ht="26.1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</row>
    <row r="334" spans="1:18" ht="26.1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</row>
    <row r="335" spans="1:18" ht="26.1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</row>
    <row r="336" spans="1:18" ht="26.1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</row>
    <row r="337" spans="1:18" ht="26.1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</row>
    <row r="338" spans="1:18" ht="26.1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</row>
    <row r="339" spans="1:18" ht="26.1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</row>
    <row r="340" spans="1:18" ht="26.1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</row>
    <row r="341" spans="1:18" ht="26.1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</row>
    <row r="342" spans="1:18" ht="26.1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1:18" ht="26.1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</row>
    <row r="344" spans="1:18" ht="26.1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</row>
    <row r="345" spans="1:18" ht="26.1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</row>
    <row r="346" spans="1:18" ht="26.1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</row>
    <row r="347" spans="1:18" ht="26.1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</row>
    <row r="348" spans="1:18" ht="26.1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</row>
    <row r="349" spans="1:18" ht="26.1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</row>
    <row r="350" spans="1:18" ht="26.1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</row>
    <row r="351" spans="1:18" ht="26.1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</row>
    <row r="352" spans="1:18" ht="26.1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</row>
    <row r="353" spans="1:18" ht="26.1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</row>
    <row r="354" spans="1:18" ht="26.1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</row>
    <row r="355" spans="1:18" ht="26.1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</row>
    <row r="356" spans="1:18" ht="26.1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</row>
    <row r="357" spans="1:18" ht="26.1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</row>
    <row r="358" spans="1:18" ht="26.1" customHeight="1" x14ac:dyDescent="0.2"/>
    <row r="359" spans="1:18" ht="26.1" customHeight="1" x14ac:dyDescent="0.2"/>
    <row r="360" spans="1:18" ht="26.1" customHeight="1" x14ac:dyDescent="0.2"/>
    <row r="361" spans="1:18" ht="26.1" customHeight="1" x14ac:dyDescent="0.2"/>
    <row r="362" spans="1:18" ht="26.1" customHeight="1" x14ac:dyDescent="0.2"/>
    <row r="363" spans="1:18" ht="26.1" customHeight="1" x14ac:dyDescent="0.2"/>
    <row r="364" spans="1:18" ht="26.1" customHeight="1" x14ac:dyDescent="0.2"/>
    <row r="365" spans="1:18" ht="26.1" customHeight="1" x14ac:dyDescent="0.2"/>
    <row r="366" spans="1:18" ht="26.1" customHeight="1" x14ac:dyDescent="0.2"/>
    <row r="367" spans="1:18" ht="26.1" customHeight="1" x14ac:dyDescent="0.2"/>
    <row r="368" spans="1:18" ht="26.1" customHeight="1" x14ac:dyDescent="0.2"/>
    <row r="369" ht="26.1" customHeight="1" x14ac:dyDescent="0.2"/>
    <row r="370" ht="26.1" customHeight="1" x14ac:dyDescent="0.2"/>
    <row r="371" ht="26.1" customHeight="1" x14ac:dyDescent="0.2"/>
    <row r="372" ht="26.1" customHeight="1" x14ac:dyDescent="0.2"/>
    <row r="373" ht="26.1" customHeight="1" x14ac:dyDescent="0.2"/>
    <row r="374" ht="26.1" customHeight="1" x14ac:dyDescent="0.2"/>
    <row r="375" ht="26.1" customHeight="1" x14ac:dyDescent="0.2"/>
    <row r="376" ht="26.1" customHeight="1" x14ac:dyDescent="0.2"/>
    <row r="377" ht="26.1" customHeight="1" x14ac:dyDescent="0.2"/>
    <row r="378" ht="26.1" customHeight="1" x14ac:dyDescent="0.2"/>
    <row r="379" ht="26.1" customHeight="1" x14ac:dyDescent="0.2"/>
    <row r="380" ht="26.1" customHeight="1" x14ac:dyDescent="0.2"/>
    <row r="381" ht="26.1" customHeight="1" x14ac:dyDescent="0.2"/>
    <row r="382" ht="26.1" customHeight="1" x14ac:dyDescent="0.2"/>
    <row r="383" ht="26.1" customHeight="1" x14ac:dyDescent="0.2"/>
    <row r="384" ht="26.1" customHeight="1" x14ac:dyDescent="0.2"/>
    <row r="385" ht="26.1" customHeight="1" x14ac:dyDescent="0.2"/>
    <row r="386" ht="26.1" customHeight="1" x14ac:dyDescent="0.2"/>
    <row r="387" ht="26.1" customHeight="1" x14ac:dyDescent="0.2"/>
    <row r="388" ht="26.1" customHeight="1" x14ac:dyDescent="0.2"/>
    <row r="389" ht="26.1" customHeight="1" x14ac:dyDescent="0.2"/>
    <row r="390" ht="26.1" customHeight="1" x14ac:dyDescent="0.2"/>
    <row r="391" ht="26.1" customHeight="1" x14ac:dyDescent="0.2"/>
    <row r="392" ht="26.1" customHeight="1" x14ac:dyDescent="0.2"/>
    <row r="393" ht="26.1" customHeight="1" x14ac:dyDescent="0.2"/>
    <row r="394" ht="26.1" customHeight="1" x14ac:dyDescent="0.2"/>
    <row r="395" ht="26.1" customHeight="1" x14ac:dyDescent="0.2"/>
    <row r="396" ht="26.1" customHeight="1" x14ac:dyDescent="0.2"/>
    <row r="397" ht="26.1" customHeight="1" x14ac:dyDescent="0.2"/>
    <row r="398" ht="26.1" customHeight="1" x14ac:dyDescent="0.2"/>
    <row r="399" ht="26.1" customHeight="1" x14ac:dyDescent="0.2"/>
    <row r="400" ht="26.1" customHeight="1" x14ac:dyDescent="0.2"/>
    <row r="401" ht="26.1" customHeight="1" x14ac:dyDescent="0.2"/>
    <row r="402" ht="26.1" customHeight="1" x14ac:dyDescent="0.2"/>
    <row r="403" ht="26.1" customHeight="1" x14ac:dyDescent="0.2"/>
    <row r="404" ht="26.1" customHeight="1" x14ac:dyDescent="0.2"/>
    <row r="405" ht="26.1" customHeight="1" x14ac:dyDescent="0.2"/>
    <row r="406" ht="26.1" customHeight="1" x14ac:dyDescent="0.2"/>
    <row r="407" ht="26.1" customHeight="1" x14ac:dyDescent="0.2"/>
    <row r="408" ht="26.1" customHeight="1" x14ac:dyDescent="0.2"/>
    <row r="409" ht="26.1" customHeight="1" x14ac:dyDescent="0.2"/>
    <row r="410" ht="26.1" customHeight="1" x14ac:dyDescent="0.2"/>
    <row r="411" ht="26.1" customHeight="1" x14ac:dyDescent="0.2"/>
    <row r="412" ht="26.1" customHeight="1" x14ac:dyDescent="0.2"/>
    <row r="413" ht="26.1" customHeight="1" x14ac:dyDescent="0.2"/>
    <row r="414" ht="26.1" customHeight="1" x14ac:dyDescent="0.2"/>
    <row r="415" ht="26.1" customHeight="1" x14ac:dyDescent="0.2"/>
    <row r="416" ht="26.1" customHeight="1" x14ac:dyDescent="0.2"/>
    <row r="417" ht="26.1" customHeight="1" x14ac:dyDescent="0.2"/>
    <row r="418" ht="26.1" customHeight="1" x14ac:dyDescent="0.2"/>
    <row r="419" ht="26.1" customHeight="1" x14ac:dyDescent="0.2"/>
    <row r="420" ht="26.1" customHeight="1" x14ac:dyDescent="0.2"/>
    <row r="421" ht="26.1" customHeight="1" x14ac:dyDescent="0.2"/>
    <row r="422" ht="26.1" customHeight="1" x14ac:dyDescent="0.2"/>
    <row r="423" ht="26.1" customHeight="1" x14ac:dyDescent="0.2"/>
    <row r="424" ht="26.1" customHeight="1" x14ac:dyDescent="0.2"/>
    <row r="425" ht="26.1" customHeight="1" x14ac:dyDescent="0.2"/>
    <row r="426" ht="26.1" customHeight="1" x14ac:dyDescent="0.2"/>
    <row r="427" ht="26.1" customHeight="1" x14ac:dyDescent="0.2"/>
    <row r="428" ht="26.1" customHeight="1" x14ac:dyDescent="0.2"/>
    <row r="429" ht="26.1" customHeight="1" x14ac:dyDescent="0.2"/>
    <row r="430" ht="26.1" customHeight="1" x14ac:dyDescent="0.2"/>
    <row r="431" ht="26.1" customHeight="1" x14ac:dyDescent="0.2"/>
    <row r="432" ht="26.1" customHeight="1" x14ac:dyDescent="0.2"/>
    <row r="433" ht="26.1" customHeight="1" x14ac:dyDescent="0.2"/>
    <row r="434" ht="26.1" customHeight="1" x14ac:dyDescent="0.2"/>
    <row r="435" ht="26.1" customHeight="1" x14ac:dyDescent="0.2"/>
    <row r="436" ht="26.1" customHeight="1" x14ac:dyDescent="0.2"/>
    <row r="437" ht="26.1" customHeight="1" x14ac:dyDescent="0.2"/>
    <row r="438" ht="26.1" customHeight="1" x14ac:dyDescent="0.2"/>
    <row r="439" ht="26.1" customHeight="1" x14ac:dyDescent="0.2"/>
    <row r="440" ht="26.1" customHeight="1" x14ac:dyDescent="0.2"/>
    <row r="441" ht="26.1" customHeight="1" x14ac:dyDescent="0.2"/>
    <row r="442" ht="26.1" customHeight="1" x14ac:dyDescent="0.2"/>
    <row r="443" ht="26.1" customHeight="1" x14ac:dyDescent="0.2"/>
    <row r="444" ht="26.1" customHeight="1" x14ac:dyDescent="0.2"/>
    <row r="445" ht="26.1" customHeight="1" x14ac:dyDescent="0.2"/>
    <row r="446" ht="26.1" customHeight="1" x14ac:dyDescent="0.2"/>
    <row r="447" ht="26.1" customHeight="1" x14ac:dyDescent="0.2"/>
    <row r="448" ht="26.1" customHeight="1" x14ac:dyDescent="0.2"/>
    <row r="449" ht="26.1" customHeight="1" x14ac:dyDescent="0.2"/>
    <row r="450" ht="26.1" customHeight="1" x14ac:dyDescent="0.2"/>
    <row r="451" ht="26.1" customHeight="1" x14ac:dyDescent="0.2"/>
    <row r="452" ht="26.1" customHeight="1" x14ac:dyDescent="0.2"/>
    <row r="453" ht="26.1" customHeight="1" x14ac:dyDescent="0.2"/>
    <row r="454" ht="26.1" customHeight="1" x14ac:dyDescent="0.2"/>
    <row r="455" ht="26.1" customHeight="1" x14ac:dyDescent="0.2"/>
    <row r="456" ht="26.1" customHeight="1" x14ac:dyDescent="0.2"/>
    <row r="457" ht="26.1" customHeight="1" x14ac:dyDescent="0.2"/>
    <row r="458" ht="26.1" customHeight="1" x14ac:dyDescent="0.2"/>
    <row r="459" ht="26.1" customHeight="1" x14ac:dyDescent="0.2"/>
    <row r="460" ht="26.1" customHeight="1" x14ac:dyDescent="0.2"/>
    <row r="461" ht="26.1" customHeight="1" x14ac:dyDescent="0.2"/>
    <row r="462" ht="26.1" customHeight="1" x14ac:dyDescent="0.2"/>
    <row r="463" ht="26.1" customHeight="1" x14ac:dyDescent="0.2"/>
    <row r="464" ht="26.1" customHeight="1" x14ac:dyDescent="0.2"/>
    <row r="465" ht="26.1" customHeight="1" x14ac:dyDescent="0.2"/>
    <row r="466" ht="26.1" customHeight="1" x14ac:dyDescent="0.2"/>
    <row r="467" ht="26.1" customHeight="1" x14ac:dyDescent="0.2"/>
    <row r="468" ht="26.1" customHeight="1" x14ac:dyDescent="0.2"/>
    <row r="469" ht="26.1" customHeight="1" x14ac:dyDescent="0.2"/>
    <row r="470" ht="26.1" customHeight="1" x14ac:dyDescent="0.2"/>
    <row r="471" ht="26.1" customHeight="1" x14ac:dyDescent="0.2"/>
    <row r="472" ht="26.1" customHeight="1" x14ac:dyDescent="0.2"/>
    <row r="473" ht="26.1" customHeight="1" x14ac:dyDescent="0.2"/>
    <row r="474" ht="26.1" customHeight="1" x14ac:dyDescent="0.2"/>
    <row r="475" ht="26.1" customHeight="1" x14ac:dyDescent="0.2"/>
    <row r="476" ht="26.1" customHeight="1" x14ac:dyDescent="0.2"/>
    <row r="477" ht="26.1" customHeight="1" x14ac:dyDescent="0.2"/>
    <row r="478" ht="26.1" customHeight="1" x14ac:dyDescent="0.2"/>
    <row r="479" ht="26.1" customHeight="1" x14ac:dyDescent="0.2"/>
    <row r="480" ht="26.1" customHeight="1" x14ac:dyDescent="0.2"/>
    <row r="481" ht="26.1" customHeight="1" x14ac:dyDescent="0.2"/>
    <row r="482" ht="26.1" customHeight="1" x14ac:dyDescent="0.2"/>
    <row r="483" ht="26.1" customHeight="1" x14ac:dyDescent="0.2"/>
    <row r="484" ht="26.1" customHeight="1" x14ac:dyDescent="0.2"/>
    <row r="485" ht="26.1" customHeight="1" x14ac:dyDescent="0.2"/>
    <row r="486" ht="26.1" customHeight="1" x14ac:dyDescent="0.2"/>
    <row r="487" ht="26.1" customHeight="1" x14ac:dyDescent="0.2"/>
    <row r="488" ht="26.1" customHeight="1" x14ac:dyDescent="0.2"/>
    <row r="489" ht="26.1" customHeight="1" x14ac:dyDescent="0.2"/>
    <row r="490" ht="26.1" customHeight="1" x14ac:dyDescent="0.2"/>
    <row r="491" ht="26.1" customHeight="1" x14ac:dyDescent="0.2"/>
    <row r="492" ht="26.1" customHeight="1" x14ac:dyDescent="0.2"/>
    <row r="493" ht="26.1" customHeight="1" x14ac:dyDescent="0.2"/>
    <row r="494" ht="26.1" customHeight="1" x14ac:dyDescent="0.2"/>
    <row r="495" ht="26.1" customHeight="1" x14ac:dyDescent="0.2"/>
    <row r="496" ht="26.1" customHeight="1" x14ac:dyDescent="0.2"/>
    <row r="497" ht="26.1" customHeight="1" x14ac:dyDescent="0.2"/>
    <row r="498" ht="26.1" customHeight="1" x14ac:dyDescent="0.2"/>
    <row r="499" ht="26.1" customHeight="1" x14ac:dyDescent="0.2"/>
    <row r="500" ht="26.1" customHeight="1" x14ac:dyDescent="0.2"/>
    <row r="501" ht="26.1" customHeight="1" x14ac:dyDescent="0.2"/>
    <row r="502" ht="26.1" customHeight="1" x14ac:dyDescent="0.2"/>
    <row r="503" ht="26.1" customHeight="1" x14ac:dyDescent="0.2"/>
  </sheetData>
  <sheetProtection algorithmName="SHA-512" hashValue="gGIKl+CdTS7RfcHh4dMJoufIXlXTBx4gbXU75JuIJ8A3W5S0H3nRSIDzRuCnpsSWtoAYsm/Y3FVlu43xx4hlBg==" saltValue="zPDo+9a6xXkKwhdwe2SfUw==" spinCount="100000" sheet="1" insertColumns="0" insertRows="0" selectLockedCells="1"/>
  <mergeCells count="37">
    <mergeCell ref="A9:P9"/>
    <mergeCell ref="A21:E21"/>
    <mergeCell ref="Q16:R16"/>
    <mergeCell ref="Q9:R9"/>
    <mergeCell ref="Q10:R10"/>
    <mergeCell ref="Q15:R15"/>
    <mergeCell ref="A19:A20"/>
    <mergeCell ref="B19:B20"/>
    <mergeCell ref="C19:C20"/>
    <mergeCell ref="D19:D20"/>
    <mergeCell ref="Q17:R17"/>
    <mergeCell ref="E19:E20"/>
    <mergeCell ref="A18:R18"/>
    <mergeCell ref="O19:O20"/>
    <mergeCell ref="P19:P20"/>
    <mergeCell ref="A10:P10"/>
    <mergeCell ref="A8:P8"/>
    <mergeCell ref="Q8:R8"/>
    <mergeCell ref="A3:R3"/>
    <mergeCell ref="A5:O5"/>
    <mergeCell ref="A6:O6"/>
    <mergeCell ref="Q5:R5"/>
    <mergeCell ref="Q6:R6"/>
    <mergeCell ref="A15:P15"/>
    <mergeCell ref="A16:P16"/>
    <mergeCell ref="A17:P17"/>
    <mergeCell ref="R19:R20"/>
    <mergeCell ref="Q19:Q20"/>
    <mergeCell ref="F19:N19"/>
    <mergeCell ref="A11:P11"/>
    <mergeCell ref="A12:P12"/>
    <mergeCell ref="A13:P13"/>
    <mergeCell ref="A14:P14"/>
    <mergeCell ref="Q11:R11"/>
    <mergeCell ref="Q12:R12"/>
    <mergeCell ref="Q13:R13"/>
    <mergeCell ref="Q14:R14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F23:N53" xr:uid="{C164FA5E-6FDD-4BAB-9936-395538CD5F0B}">
      <formula1>$A$1:$A$2</formula1>
    </dataValidation>
  </dataValidations>
  <pageMargins left="0.7" right="0.7" top="0.78740157499999996" bottom="0.78740157499999996" header="0.3" footer="0.3"/>
  <pageSetup paperSize="9" scale="54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CD78-A01C-4703-AC64-4779FDFA3938}">
  <sheetPr codeName="Tabelle6"/>
  <dimension ref="A1:F50"/>
  <sheetViews>
    <sheetView workbookViewId="0">
      <selection sqref="A1:B1048576"/>
    </sheetView>
  </sheetViews>
  <sheetFormatPr baseColWidth="10" defaultRowHeight="12.75" x14ac:dyDescent="0.2"/>
  <cols>
    <col min="1" max="1" width="12.42578125" customWidth="1"/>
    <col min="3" max="3" width="26.5703125" bestFit="1" customWidth="1"/>
    <col min="4" max="4" width="12.85546875" customWidth="1"/>
  </cols>
  <sheetData>
    <row r="1" spans="1:6" x14ac:dyDescent="0.2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</row>
    <row r="2" spans="1:6" x14ac:dyDescent="0.2">
      <c r="A2">
        <v>1</v>
      </c>
      <c r="B2">
        <v>44</v>
      </c>
      <c r="C2" t="s">
        <v>67</v>
      </c>
      <c r="D2" t="s">
        <v>68</v>
      </c>
      <c r="E2">
        <v>89077</v>
      </c>
      <c r="F2" t="s">
        <v>69</v>
      </c>
    </row>
    <row r="3" spans="1:6" x14ac:dyDescent="0.2">
      <c r="A3">
        <v>2</v>
      </c>
      <c r="B3">
        <v>14</v>
      </c>
      <c r="C3" t="s">
        <v>70</v>
      </c>
      <c r="D3" t="s">
        <v>71</v>
      </c>
      <c r="E3">
        <v>76530</v>
      </c>
      <c r="F3" t="s">
        <v>70</v>
      </c>
    </row>
    <row r="4" spans="1:6" x14ac:dyDescent="0.2">
      <c r="A4">
        <v>3</v>
      </c>
      <c r="B4">
        <v>45</v>
      </c>
      <c r="C4" t="s">
        <v>72</v>
      </c>
      <c r="D4" t="s">
        <v>73</v>
      </c>
      <c r="E4">
        <v>88400</v>
      </c>
      <c r="F4" t="s">
        <v>74</v>
      </c>
    </row>
    <row r="5" spans="1:6" x14ac:dyDescent="0.2">
      <c r="A5">
        <v>4</v>
      </c>
      <c r="B5">
        <v>2</v>
      </c>
      <c r="C5" t="s">
        <v>75</v>
      </c>
      <c r="D5" t="s">
        <v>76</v>
      </c>
      <c r="E5">
        <v>71034</v>
      </c>
      <c r="F5" t="s">
        <v>75</v>
      </c>
    </row>
    <row r="6" spans="1:6" x14ac:dyDescent="0.2">
      <c r="A6">
        <v>5</v>
      </c>
      <c r="B6">
        <v>46</v>
      </c>
      <c r="C6" t="s">
        <v>77</v>
      </c>
      <c r="D6" t="s">
        <v>78</v>
      </c>
      <c r="E6">
        <v>88045</v>
      </c>
      <c r="F6" t="s">
        <v>79</v>
      </c>
    </row>
    <row r="7" spans="1:6" x14ac:dyDescent="0.2">
      <c r="A7">
        <v>6</v>
      </c>
      <c r="B7">
        <v>29</v>
      </c>
      <c r="C7" t="s">
        <v>80</v>
      </c>
      <c r="D7" t="s">
        <v>81</v>
      </c>
      <c r="E7">
        <v>79104</v>
      </c>
      <c r="F7" t="s">
        <v>82</v>
      </c>
    </row>
    <row r="8" spans="1:6" x14ac:dyDescent="0.2">
      <c r="A8">
        <v>7</v>
      </c>
      <c r="B8">
        <v>25</v>
      </c>
      <c r="C8" t="s">
        <v>83</v>
      </c>
      <c r="D8" t="s">
        <v>84</v>
      </c>
      <c r="E8">
        <v>75365</v>
      </c>
      <c r="F8" t="s">
        <v>83</v>
      </c>
    </row>
    <row r="9" spans="1:6" x14ac:dyDescent="0.2">
      <c r="A9">
        <v>8</v>
      </c>
      <c r="B9">
        <v>30</v>
      </c>
      <c r="C9" t="s">
        <v>85</v>
      </c>
      <c r="D9" t="s">
        <v>86</v>
      </c>
      <c r="E9">
        <v>79312</v>
      </c>
      <c r="F9" t="s">
        <v>85</v>
      </c>
    </row>
    <row r="10" spans="1:6" x14ac:dyDescent="0.2">
      <c r="A10">
        <v>9</v>
      </c>
      <c r="B10">
        <v>26</v>
      </c>
      <c r="C10" t="s">
        <v>87</v>
      </c>
      <c r="D10" t="s">
        <v>88</v>
      </c>
      <c r="E10">
        <v>75117</v>
      </c>
      <c r="F10" t="s">
        <v>89</v>
      </c>
    </row>
    <row r="11" spans="1:6" x14ac:dyDescent="0.2">
      <c r="A11">
        <v>10</v>
      </c>
      <c r="B11">
        <v>3</v>
      </c>
      <c r="C11" t="s">
        <v>90</v>
      </c>
      <c r="D11" t="s">
        <v>91</v>
      </c>
      <c r="E11">
        <v>73726</v>
      </c>
      <c r="F11" t="s">
        <v>92</v>
      </c>
    </row>
    <row r="12" spans="1:6" x14ac:dyDescent="0.2">
      <c r="A12">
        <v>11</v>
      </c>
      <c r="B12">
        <v>28</v>
      </c>
      <c r="C12" t="s">
        <v>82</v>
      </c>
      <c r="D12" t="s">
        <v>93</v>
      </c>
      <c r="E12">
        <v>79098</v>
      </c>
      <c r="F12" t="s">
        <v>82</v>
      </c>
    </row>
    <row r="13" spans="1:6" x14ac:dyDescent="0.2">
      <c r="A13">
        <v>12</v>
      </c>
      <c r="B13">
        <v>27</v>
      </c>
      <c r="C13" t="s">
        <v>94</v>
      </c>
      <c r="D13" t="s">
        <v>95</v>
      </c>
      <c r="E13">
        <v>72250</v>
      </c>
      <c r="F13" t="s">
        <v>94</v>
      </c>
    </row>
    <row r="14" spans="1:6" x14ac:dyDescent="0.2">
      <c r="A14">
        <v>13</v>
      </c>
      <c r="B14">
        <v>4</v>
      </c>
      <c r="C14" t="s">
        <v>96</v>
      </c>
      <c r="D14" t="s">
        <v>97</v>
      </c>
      <c r="E14">
        <v>73033</v>
      </c>
      <c r="F14" t="s">
        <v>96</v>
      </c>
    </row>
    <row r="15" spans="1:6" x14ac:dyDescent="0.2">
      <c r="A15">
        <v>14</v>
      </c>
      <c r="B15">
        <v>19</v>
      </c>
      <c r="C15" t="s">
        <v>98</v>
      </c>
      <c r="D15" t="s">
        <v>99</v>
      </c>
      <c r="E15">
        <v>69117</v>
      </c>
      <c r="F15" t="s">
        <v>98</v>
      </c>
    </row>
    <row r="16" spans="1:6" x14ac:dyDescent="0.2">
      <c r="A16">
        <v>15</v>
      </c>
      <c r="B16">
        <v>12</v>
      </c>
      <c r="C16" t="s">
        <v>100</v>
      </c>
      <c r="D16" t="s">
        <v>101</v>
      </c>
      <c r="E16">
        <v>89518</v>
      </c>
      <c r="F16" t="s">
        <v>102</v>
      </c>
    </row>
    <row r="17" spans="1:6" x14ac:dyDescent="0.2">
      <c r="A17">
        <v>16</v>
      </c>
      <c r="B17">
        <v>8</v>
      </c>
      <c r="C17" t="s">
        <v>103</v>
      </c>
      <c r="D17" t="s">
        <v>104</v>
      </c>
      <c r="E17">
        <v>74072</v>
      </c>
      <c r="F17" t="s">
        <v>103</v>
      </c>
    </row>
    <row r="18" spans="1:6" x14ac:dyDescent="0.2">
      <c r="A18">
        <v>17</v>
      </c>
      <c r="B18">
        <v>7</v>
      </c>
      <c r="C18" t="s">
        <v>105</v>
      </c>
      <c r="D18" t="s">
        <v>106</v>
      </c>
      <c r="E18">
        <v>74072</v>
      </c>
      <c r="F18" t="s">
        <v>103</v>
      </c>
    </row>
    <row r="19" spans="1:6" x14ac:dyDescent="0.2">
      <c r="A19">
        <v>18</v>
      </c>
      <c r="B19">
        <v>9</v>
      </c>
      <c r="C19" t="s">
        <v>107</v>
      </c>
      <c r="D19" t="s">
        <v>108</v>
      </c>
      <c r="E19">
        <v>74653</v>
      </c>
      <c r="F19" t="s">
        <v>109</v>
      </c>
    </row>
    <row r="20" spans="1:6" x14ac:dyDescent="0.2">
      <c r="A20">
        <v>19</v>
      </c>
      <c r="B20">
        <v>16</v>
      </c>
      <c r="C20" t="s">
        <v>110</v>
      </c>
      <c r="D20" t="s">
        <v>111</v>
      </c>
      <c r="E20">
        <v>76137</v>
      </c>
      <c r="F20" t="s">
        <v>110</v>
      </c>
    </row>
    <row r="21" spans="1:6" x14ac:dyDescent="0.2">
      <c r="A21">
        <v>20</v>
      </c>
      <c r="B21">
        <v>15</v>
      </c>
      <c r="C21" t="s">
        <v>112</v>
      </c>
      <c r="D21" t="s">
        <v>113</v>
      </c>
      <c r="E21">
        <v>76133</v>
      </c>
      <c r="F21" t="s">
        <v>110</v>
      </c>
    </row>
    <row r="22" spans="1:6" x14ac:dyDescent="0.2">
      <c r="A22">
        <v>21</v>
      </c>
      <c r="B22">
        <v>36</v>
      </c>
      <c r="C22" t="s">
        <v>114</v>
      </c>
      <c r="D22" t="s">
        <v>115</v>
      </c>
      <c r="E22">
        <v>78467</v>
      </c>
      <c r="F22" t="s">
        <v>114</v>
      </c>
    </row>
    <row r="23" spans="1:6" x14ac:dyDescent="0.2">
      <c r="A23">
        <v>22</v>
      </c>
      <c r="B23">
        <v>37</v>
      </c>
      <c r="C23" t="s">
        <v>116</v>
      </c>
      <c r="D23" t="s">
        <v>117</v>
      </c>
      <c r="E23">
        <v>78462</v>
      </c>
      <c r="F23" t="s">
        <v>114</v>
      </c>
    </row>
    <row r="24" spans="1:6" x14ac:dyDescent="0.2">
      <c r="A24">
        <v>23</v>
      </c>
      <c r="B24">
        <v>38</v>
      </c>
      <c r="C24" t="s">
        <v>118</v>
      </c>
      <c r="D24" t="s">
        <v>119</v>
      </c>
      <c r="E24">
        <v>79539</v>
      </c>
      <c r="F24" t="s">
        <v>118</v>
      </c>
    </row>
    <row r="25" spans="1:6" x14ac:dyDescent="0.2">
      <c r="A25">
        <v>24</v>
      </c>
      <c r="B25">
        <v>5</v>
      </c>
      <c r="C25" t="s">
        <v>120</v>
      </c>
      <c r="D25" t="s">
        <v>121</v>
      </c>
      <c r="E25">
        <v>71638</v>
      </c>
      <c r="F25" t="s">
        <v>120</v>
      </c>
    </row>
    <row r="26" spans="1:6" x14ac:dyDescent="0.2">
      <c r="A26">
        <v>25</v>
      </c>
      <c r="B26">
        <v>11</v>
      </c>
      <c r="C26" t="s">
        <v>122</v>
      </c>
      <c r="D26" t="s">
        <v>123</v>
      </c>
      <c r="E26">
        <v>97941</v>
      </c>
      <c r="F26" t="s">
        <v>124</v>
      </c>
    </row>
    <row r="27" spans="1:6" x14ac:dyDescent="0.2">
      <c r="A27">
        <v>26</v>
      </c>
      <c r="B27">
        <v>20</v>
      </c>
      <c r="C27" t="s">
        <v>125</v>
      </c>
      <c r="D27" t="s">
        <v>126</v>
      </c>
      <c r="E27">
        <v>68159</v>
      </c>
      <c r="F27" t="s">
        <v>125</v>
      </c>
    </row>
    <row r="28" spans="1:6" x14ac:dyDescent="0.2">
      <c r="A28">
        <v>27</v>
      </c>
      <c r="B28">
        <v>21</v>
      </c>
      <c r="C28" t="s">
        <v>127</v>
      </c>
      <c r="D28" t="s">
        <v>128</v>
      </c>
      <c r="E28">
        <v>74821</v>
      </c>
      <c r="F28" t="s">
        <v>129</v>
      </c>
    </row>
    <row r="29" spans="1:6" x14ac:dyDescent="0.2">
      <c r="A29">
        <v>28</v>
      </c>
      <c r="B29">
        <v>31</v>
      </c>
      <c r="C29" t="s">
        <v>130</v>
      </c>
      <c r="D29" t="s">
        <v>131</v>
      </c>
      <c r="E29">
        <v>77652</v>
      </c>
      <c r="F29" t="s">
        <v>132</v>
      </c>
    </row>
    <row r="30" spans="1:6" x14ac:dyDescent="0.2">
      <c r="A30">
        <v>29</v>
      </c>
      <c r="B30">
        <v>13</v>
      </c>
      <c r="C30" t="s">
        <v>133</v>
      </c>
      <c r="D30" t="s">
        <v>134</v>
      </c>
      <c r="E30">
        <v>73430</v>
      </c>
      <c r="F30" t="s">
        <v>135</v>
      </c>
    </row>
    <row r="31" spans="1:6" x14ac:dyDescent="0.2">
      <c r="A31">
        <v>30</v>
      </c>
      <c r="B31">
        <v>24</v>
      </c>
      <c r="C31" t="s">
        <v>89</v>
      </c>
      <c r="D31" t="s">
        <v>136</v>
      </c>
      <c r="E31">
        <v>75175</v>
      </c>
      <c r="F31" t="s">
        <v>89</v>
      </c>
    </row>
    <row r="32" spans="1:6" x14ac:dyDescent="0.2">
      <c r="A32">
        <v>31</v>
      </c>
      <c r="B32">
        <v>17</v>
      </c>
      <c r="C32" t="s">
        <v>137</v>
      </c>
      <c r="D32" t="s">
        <v>138</v>
      </c>
      <c r="E32">
        <v>76437</v>
      </c>
      <c r="F32" t="s">
        <v>137</v>
      </c>
    </row>
    <row r="33" spans="1:6" x14ac:dyDescent="0.2">
      <c r="A33">
        <v>32</v>
      </c>
      <c r="B33">
        <v>18</v>
      </c>
      <c r="C33" t="s">
        <v>139</v>
      </c>
      <c r="D33" t="s">
        <v>140</v>
      </c>
      <c r="E33">
        <v>76437</v>
      </c>
      <c r="F33" t="s">
        <v>137</v>
      </c>
    </row>
    <row r="34" spans="1:6" x14ac:dyDescent="0.2">
      <c r="A34">
        <v>33</v>
      </c>
      <c r="B34">
        <v>47</v>
      </c>
      <c r="C34" t="s">
        <v>141</v>
      </c>
      <c r="D34" t="s">
        <v>142</v>
      </c>
      <c r="E34">
        <v>88212</v>
      </c>
      <c r="F34" t="s">
        <v>141</v>
      </c>
    </row>
    <row r="35" spans="1:6" x14ac:dyDescent="0.2">
      <c r="A35">
        <v>34</v>
      </c>
      <c r="B35">
        <v>6</v>
      </c>
      <c r="C35" t="s">
        <v>143</v>
      </c>
      <c r="D35" t="s">
        <v>144</v>
      </c>
      <c r="E35">
        <v>71332</v>
      </c>
      <c r="F35" t="s">
        <v>145</v>
      </c>
    </row>
    <row r="36" spans="1:6" x14ac:dyDescent="0.2">
      <c r="A36">
        <v>35</v>
      </c>
      <c r="B36">
        <v>40</v>
      </c>
      <c r="C36" t="s">
        <v>146</v>
      </c>
      <c r="D36" t="s">
        <v>147</v>
      </c>
      <c r="E36">
        <v>72764</v>
      </c>
      <c r="F36" t="s">
        <v>146</v>
      </c>
    </row>
    <row r="37" spans="1:6" x14ac:dyDescent="0.2">
      <c r="A37">
        <v>36</v>
      </c>
      <c r="B37">
        <v>22</v>
      </c>
      <c r="C37" t="s">
        <v>148</v>
      </c>
      <c r="D37" t="s">
        <v>149</v>
      </c>
      <c r="E37">
        <v>69115</v>
      </c>
      <c r="F37" t="s">
        <v>98</v>
      </c>
    </row>
    <row r="38" spans="1:6" x14ac:dyDescent="0.2">
      <c r="A38">
        <v>37</v>
      </c>
      <c r="B38">
        <v>32</v>
      </c>
      <c r="C38" t="s">
        <v>150</v>
      </c>
      <c r="D38" t="s">
        <v>151</v>
      </c>
      <c r="E38">
        <v>78628</v>
      </c>
      <c r="F38" t="s">
        <v>150</v>
      </c>
    </row>
    <row r="39" spans="1:6" x14ac:dyDescent="0.2">
      <c r="A39">
        <v>38</v>
      </c>
      <c r="B39">
        <v>10</v>
      </c>
      <c r="C39" t="s">
        <v>152</v>
      </c>
      <c r="D39" t="s">
        <v>153</v>
      </c>
      <c r="E39">
        <v>74523</v>
      </c>
      <c r="F39" t="s">
        <v>152</v>
      </c>
    </row>
    <row r="40" spans="1:6" x14ac:dyDescent="0.2">
      <c r="A40">
        <v>39</v>
      </c>
      <c r="B40">
        <v>33</v>
      </c>
      <c r="C40" t="s">
        <v>154</v>
      </c>
      <c r="D40" t="s">
        <v>155</v>
      </c>
      <c r="E40">
        <v>78048</v>
      </c>
      <c r="F40" t="s">
        <v>156</v>
      </c>
    </row>
    <row r="41" spans="1:6" x14ac:dyDescent="0.2">
      <c r="A41">
        <v>40</v>
      </c>
      <c r="B41">
        <v>48</v>
      </c>
      <c r="C41" t="s">
        <v>157</v>
      </c>
      <c r="D41" t="s">
        <v>158</v>
      </c>
      <c r="E41">
        <v>72488</v>
      </c>
      <c r="F41" t="s">
        <v>157</v>
      </c>
    </row>
    <row r="42" spans="1:6" x14ac:dyDescent="0.2">
      <c r="A42">
        <v>41</v>
      </c>
      <c r="B42">
        <v>1</v>
      </c>
      <c r="C42" t="s">
        <v>159</v>
      </c>
      <c r="D42" t="s">
        <v>136</v>
      </c>
      <c r="E42">
        <v>70173</v>
      </c>
      <c r="F42" t="s">
        <v>159</v>
      </c>
    </row>
    <row r="43" spans="1:6" x14ac:dyDescent="0.2">
      <c r="A43">
        <v>42</v>
      </c>
      <c r="B43">
        <v>41</v>
      </c>
      <c r="C43" t="s">
        <v>160</v>
      </c>
      <c r="D43" t="s">
        <v>161</v>
      </c>
      <c r="E43">
        <v>72074</v>
      </c>
      <c r="F43" t="s">
        <v>160</v>
      </c>
    </row>
    <row r="44" spans="1:6" x14ac:dyDescent="0.2">
      <c r="A44">
        <v>43</v>
      </c>
      <c r="B44">
        <v>35</v>
      </c>
      <c r="C44" t="s">
        <v>162</v>
      </c>
      <c r="D44" t="s">
        <v>163</v>
      </c>
      <c r="E44">
        <v>78532</v>
      </c>
      <c r="F44" t="s">
        <v>162</v>
      </c>
    </row>
    <row r="45" spans="1:6" x14ac:dyDescent="0.2">
      <c r="A45">
        <v>44</v>
      </c>
      <c r="B45">
        <v>43</v>
      </c>
      <c r="C45" t="s">
        <v>69</v>
      </c>
      <c r="D45" t="s">
        <v>164</v>
      </c>
      <c r="E45">
        <v>89073</v>
      </c>
      <c r="F45" t="s">
        <v>69</v>
      </c>
    </row>
    <row r="46" spans="1:6" x14ac:dyDescent="0.2">
      <c r="A46">
        <v>45</v>
      </c>
      <c r="B46">
        <v>34</v>
      </c>
      <c r="C46" t="s">
        <v>165</v>
      </c>
      <c r="D46" t="s">
        <v>166</v>
      </c>
      <c r="E46">
        <v>78050</v>
      </c>
      <c r="F46" t="s">
        <v>156</v>
      </c>
    </row>
    <row r="47" spans="1:6" x14ac:dyDescent="0.2">
      <c r="A47">
        <v>46</v>
      </c>
      <c r="B47">
        <v>39</v>
      </c>
      <c r="C47" t="s">
        <v>167</v>
      </c>
      <c r="D47" t="s">
        <v>168</v>
      </c>
      <c r="E47">
        <v>79761</v>
      </c>
      <c r="F47" t="s">
        <v>169</v>
      </c>
    </row>
    <row r="48" spans="1:6" x14ac:dyDescent="0.2">
      <c r="A48">
        <v>47</v>
      </c>
      <c r="B48">
        <v>23</v>
      </c>
      <c r="C48" t="s">
        <v>170</v>
      </c>
      <c r="D48" t="s">
        <v>171</v>
      </c>
      <c r="E48">
        <v>69469</v>
      </c>
      <c r="F48" t="s">
        <v>172</v>
      </c>
    </row>
    <row r="49" spans="1:6" x14ac:dyDescent="0.2">
      <c r="A49">
        <v>48</v>
      </c>
      <c r="B49">
        <v>42</v>
      </c>
      <c r="C49" t="s">
        <v>173</v>
      </c>
      <c r="D49" t="s">
        <v>174</v>
      </c>
      <c r="E49">
        <v>72336</v>
      </c>
      <c r="F49" t="s">
        <v>175</v>
      </c>
    </row>
    <row r="50" spans="1:6" x14ac:dyDescent="0.2">
      <c r="A50">
        <v>99</v>
      </c>
      <c r="B50">
        <v>49</v>
      </c>
      <c r="C50" t="s">
        <v>176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Deckblatt und Übersicht</vt:lpstr>
      <vt:lpstr>I Offenen Treffs</vt:lpstr>
      <vt:lpstr>II Bes. Lebenslage</vt:lpstr>
      <vt:lpstr>III Freizeiten Zuhause</vt:lpstr>
      <vt:lpstr>IV Freizeiten</vt:lpstr>
      <vt:lpstr>Jugendamt</vt:lpstr>
      <vt:lpstr>'I Offenen Treffs'!Druckbereich</vt:lpstr>
      <vt:lpstr>'II Bes. Lebenslage'!Druckbereich</vt:lpstr>
      <vt:lpstr>'III Freizeiten Zuhause'!Druckbereich</vt:lpstr>
      <vt:lpstr>'I Offenen Treffs'!Drucktitel</vt:lpstr>
      <vt:lpstr>'II Bes. Lebenslage'!Drucktitel</vt:lpstr>
      <vt:lpstr>'III Freizeiten Zuhause'!Drucktitel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Rost, Dagmar</dc:creator>
  <cp:lastModifiedBy>Stöhr, Annika</cp:lastModifiedBy>
  <cp:lastPrinted>2023-08-14T06:47:08Z</cp:lastPrinted>
  <dcterms:created xsi:type="dcterms:W3CDTF">2023-02-13T10:45:34Z</dcterms:created>
  <dcterms:modified xsi:type="dcterms:W3CDTF">2025-01-09T14:01:52Z</dcterms:modified>
</cp:coreProperties>
</file>